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ee5da88174942a/WWW/"/>
    </mc:Choice>
  </mc:AlternateContent>
  <xr:revisionPtr revIDLastSave="17" documentId="8_{CDE023AB-F5F9-4AB9-A397-25857B82C820}" xr6:coauthVersionLast="47" xr6:coauthVersionMax="47" xr10:uidLastSave="{56C0F8C4-EA4D-4533-9C87-264093D395C3}"/>
  <bookViews>
    <workbookView xWindow="2328" yWindow="2040" windowWidth="18900" windowHeight="10200" activeTab="1" xr2:uid="{9863F91F-5CB2-42AA-A327-E84015A72CD3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F11" i="1"/>
  <c r="G11" i="1"/>
  <c r="H11" i="1"/>
  <c r="I11" i="1"/>
  <c r="J11" i="1"/>
  <c r="K11" i="1"/>
  <c r="L11" i="1"/>
  <c r="M11" i="1"/>
  <c r="N11" i="1"/>
  <c r="O11" i="1"/>
  <c r="P11" i="1"/>
  <c r="F17" i="1"/>
  <c r="P6" i="1"/>
  <c r="O6" i="1"/>
  <c r="N6" i="1"/>
  <c r="M6" i="1"/>
  <c r="L6" i="1"/>
  <c r="K6" i="1"/>
  <c r="J6" i="1"/>
  <c r="I6" i="1"/>
  <c r="H6" i="1"/>
  <c r="G6" i="1"/>
  <c r="F6" i="1"/>
  <c r="F7" i="1"/>
  <c r="G7" i="1"/>
  <c r="H7" i="1"/>
  <c r="I7" i="1"/>
  <c r="J7" i="1"/>
  <c r="K7" i="1"/>
  <c r="L7" i="1"/>
  <c r="M7" i="1"/>
  <c r="N7" i="1"/>
  <c r="O7" i="1"/>
  <c r="P7" i="1"/>
  <c r="P10" i="2"/>
  <c r="O10" i="2"/>
  <c r="N10" i="2"/>
  <c r="M10" i="2"/>
  <c r="L10" i="2"/>
  <c r="K10" i="2"/>
  <c r="J10" i="2"/>
  <c r="I10" i="2"/>
  <c r="H10" i="2"/>
  <c r="G10" i="2"/>
  <c r="F10" i="2"/>
  <c r="P9" i="2"/>
  <c r="O9" i="2"/>
  <c r="N9" i="2"/>
  <c r="M9" i="2"/>
  <c r="L9" i="2"/>
  <c r="K9" i="2"/>
  <c r="J9" i="2"/>
  <c r="I9" i="2"/>
  <c r="H9" i="2"/>
  <c r="G9" i="2"/>
  <c r="F9" i="2"/>
  <c r="P8" i="2"/>
  <c r="O8" i="2"/>
  <c r="N8" i="2"/>
  <c r="M8" i="2"/>
  <c r="L8" i="2"/>
  <c r="K8" i="2"/>
  <c r="J8" i="2"/>
  <c r="I8" i="2"/>
  <c r="H8" i="2"/>
  <c r="G8" i="2"/>
  <c r="F8" i="2"/>
  <c r="P7" i="2"/>
  <c r="O7" i="2"/>
  <c r="N7" i="2"/>
  <c r="M7" i="2"/>
  <c r="L7" i="2"/>
  <c r="K7" i="2"/>
  <c r="J7" i="2"/>
  <c r="I7" i="2"/>
  <c r="H7" i="2"/>
  <c r="G7" i="2"/>
  <c r="F7" i="2"/>
  <c r="P6" i="2"/>
  <c r="O6" i="2"/>
  <c r="N6" i="2"/>
  <c r="M6" i="2"/>
  <c r="L6" i="2"/>
  <c r="K6" i="2"/>
  <c r="J6" i="2"/>
  <c r="I6" i="2"/>
  <c r="H6" i="2"/>
  <c r="G6" i="2"/>
  <c r="F6" i="2"/>
  <c r="P5" i="2"/>
  <c r="O5" i="2"/>
  <c r="N5" i="2"/>
  <c r="M5" i="2"/>
  <c r="L5" i="2"/>
  <c r="K5" i="2"/>
  <c r="J5" i="2"/>
  <c r="I5" i="2"/>
  <c r="H5" i="2"/>
  <c r="G5" i="2"/>
  <c r="F5" i="2"/>
  <c r="P4" i="2"/>
  <c r="O4" i="2"/>
  <c r="N4" i="2"/>
  <c r="M4" i="2"/>
  <c r="L4" i="2"/>
  <c r="K4" i="2"/>
  <c r="J4" i="2"/>
  <c r="I4" i="2"/>
  <c r="H4" i="2"/>
  <c r="G4" i="2"/>
  <c r="F4" i="2"/>
  <c r="P3" i="2"/>
  <c r="O3" i="2"/>
  <c r="N3" i="2"/>
  <c r="M3" i="2"/>
  <c r="L3" i="2"/>
  <c r="K3" i="2"/>
  <c r="J3" i="2"/>
  <c r="I3" i="2"/>
  <c r="H3" i="2"/>
  <c r="G3" i="2"/>
  <c r="F3" i="2"/>
  <c r="F8" i="1"/>
  <c r="G8" i="1"/>
  <c r="H8" i="1"/>
  <c r="I8" i="1"/>
  <c r="J8" i="1"/>
  <c r="K8" i="1"/>
  <c r="L8" i="1"/>
  <c r="M8" i="1"/>
  <c r="N8" i="1"/>
  <c r="O8" i="1"/>
  <c r="P8" i="1"/>
  <c r="P9" i="1"/>
  <c r="O9" i="1"/>
  <c r="N9" i="1"/>
  <c r="M9" i="1"/>
  <c r="L9" i="1"/>
  <c r="K9" i="1"/>
  <c r="J9" i="1"/>
  <c r="I9" i="1"/>
  <c r="H9" i="1"/>
  <c r="G9" i="1"/>
  <c r="F9" i="1"/>
  <c r="N3" i="1"/>
  <c r="O3" i="1"/>
  <c r="N4" i="1"/>
  <c r="O4" i="1"/>
  <c r="N5" i="1"/>
  <c r="O5" i="1"/>
  <c r="N12" i="1"/>
  <c r="O12" i="1"/>
  <c r="F5" i="1"/>
  <c r="P4" i="1"/>
  <c r="P5" i="1"/>
  <c r="P12" i="1"/>
  <c r="P3" i="1"/>
  <c r="H3" i="1"/>
  <c r="I3" i="1"/>
  <c r="J3" i="1"/>
  <c r="K3" i="1"/>
  <c r="L3" i="1"/>
  <c r="M3" i="1"/>
  <c r="H4" i="1"/>
  <c r="I4" i="1"/>
  <c r="J4" i="1"/>
  <c r="K4" i="1"/>
  <c r="L4" i="1"/>
  <c r="M4" i="1"/>
  <c r="H5" i="1"/>
  <c r="I5" i="1"/>
  <c r="J5" i="1"/>
  <c r="K5" i="1"/>
  <c r="L5" i="1"/>
  <c r="M5" i="1"/>
  <c r="H12" i="1"/>
  <c r="I12" i="1"/>
  <c r="J12" i="1"/>
  <c r="K12" i="1"/>
  <c r="L12" i="1"/>
  <c r="M12" i="1"/>
  <c r="G4" i="1"/>
  <c r="G5" i="1"/>
  <c r="G12" i="1"/>
  <c r="G3" i="1"/>
  <c r="F12" i="1"/>
  <c r="F3" i="1"/>
  <c r="F4" i="1"/>
</calcChain>
</file>

<file path=xl/sharedStrings.xml><?xml version="1.0" encoding="utf-8"?>
<sst xmlns="http://schemas.openxmlformats.org/spreadsheetml/2006/main" count="265" uniqueCount="74">
  <si>
    <t>CELESTRON NexStar 8SE</t>
    <phoneticPr fontId="1"/>
  </si>
  <si>
    <t>Sky-Watcher ドブソニアン望遠鏡 DOB GOTO8</t>
    <phoneticPr fontId="1"/>
  </si>
  <si>
    <t>焦点距離</t>
    <rPh sb="0" eb="4">
      <t>ショウテンキョリ</t>
    </rPh>
    <phoneticPr fontId="1"/>
  </si>
  <si>
    <t>口径</t>
    <rPh sb="0" eb="2">
      <t>コウケイ</t>
    </rPh>
    <phoneticPr fontId="1"/>
  </si>
  <si>
    <t>F値</t>
  </si>
  <si>
    <t>F値</t>
    <rPh sb="1" eb="2">
      <t>チ</t>
    </rPh>
    <phoneticPr fontId="1"/>
  </si>
  <si>
    <t>SKY WATCHER SW-0</t>
    <phoneticPr fontId="1"/>
  </si>
  <si>
    <t>出典: フリー百科事典『ウィキペディア（Wikipedia）』</t>
  </si>
  <si>
    <t>ナビゲーションに移動検索に移動</t>
  </si>
  <si>
    <t>絞りとF値の模式図。絞り1段ごとに光を集める面積は半分になり、F値は1.4倍となっている。</t>
  </si>
  <si>
    <t>F値のFとは「焦点の」を意味する"focal"から来ている。Fの後に数字を続けて（例：F2）表記する。なお、レンズの有効口径を用いて明るさを表現することもある（例：f/2。ここでfを焦点距離とすると、f/2はレンズの有効口径と等しくなる（後述））。</t>
  </si>
  <si>
    <r>
      <t>この記事は</t>
    </r>
    <r>
      <rPr>
        <b/>
        <sz val="8"/>
        <color rgb="FF0645AD"/>
        <rFont val="Arial"/>
        <family val="2"/>
      </rPr>
      <t>検証可能</t>
    </r>
    <r>
      <rPr>
        <b/>
        <sz val="8"/>
        <color theme="1"/>
        <rFont val="Arial"/>
        <family val="2"/>
      </rPr>
      <t>な</t>
    </r>
    <r>
      <rPr>
        <b/>
        <sz val="8"/>
        <color rgb="FF0645AD"/>
        <rFont val="Arial"/>
        <family val="2"/>
      </rPr>
      <t>参考文献や出典</t>
    </r>
    <r>
      <rPr>
        <b/>
        <sz val="8"/>
        <color theme="1"/>
        <rFont val="Arial"/>
        <family val="2"/>
      </rPr>
      <t>が全く示されていないか、不十分です。</t>
    </r>
    <r>
      <rPr>
        <sz val="8"/>
        <color rgb="FF0645AD"/>
        <rFont val="Arial"/>
        <family val="2"/>
      </rPr>
      <t>出典を追加</t>
    </r>
    <r>
      <rPr>
        <sz val="8"/>
        <color theme="1"/>
        <rFont val="Arial"/>
        <family val="2"/>
      </rPr>
      <t>して記事の信頼性向上にご協力ください。</t>
    </r>
  </si>
  <si>
    <r>
      <t>出典検索</t>
    </r>
    <r>
      <rPr>
        <vertAlign val="superscript"/>
        <sz val="7.5"/>
        <color rgb="FF0645AD"/>
        <rFont val="Arial"/>
        <family val="2"/>
      </rPr>
      <t>?</t>
    </r>
    <r>
      <rPr>
        <sz val="7.5"/>
        <color theme="1"/>
        <rFont val="Arial"/>
        <family val="2"/>
      </rPr>
      <t>: </t>
    </r>
    <r>
      <rPr>
        <sz val="7.5"/>
        <color rgb="FF3366BB"/>
        <rFont val="Arial"/>
        <family val="2"/>
      </rPr>
      <t>"F値"</t>
    </r>
    <r>
      <rPr>
        <sz val="7.5"/>
        <color theme="1"/>
        <rFont val="Arial"/>
        <family val="2"/>
      </rPr>
      <t> – </t>
    </r>
    <r>
      <rPr>
        <sz val="7.5"/>
        <color rgb="FF3366BB"/>
        <rFont val="Arial"/>
        <family val="2"/>
      </rPr>
      <t>ニュース</t>
    </r>
    <r>
      <rPr>
        <sz val="7.5"/>
        <color theme="1"/>
        <rFont val="Arial"/>
        <family val="2"/>
      </rPr>
      <t> </t>
    </r>
    <r>
      <rPr>
        <b/>
        <sz val="7.5"/>
        <color theme="1"/>
        <rFont val="Arial"/>
        <family val="2"/>
      </rPr>
      <t>·</t>
    </r>
    <r>
      <rPr>
        <sz val="7.5"/>
        <color theme="1"/>
        <rFont val="Arial"/>
        <family val="2"/>
      </rPr>
      <t> </t>
    </r>
    <r>
      <rPr>
        <sz val="7.5"/>
        <color rgb="FF3366BB"/>
        <rFont val="Arial"/>
        <family val="2"/>
      </rPr>
      <t>書籍</t>
    </r>
    <r>
      <rPr>
        <sz val="7.5"/>
        <color theme="1"/>
        <rFont val="Arial"/>
        <family val="2"/>
      </rPr>
      <t> </t>
    </r>
    <r>
      <rPr>
        <b/>
        <sz val="7.5"/>
        <color theme="1"/>
        <rFont val="Arial"/>
        <family val="2"/>
      </rPr>
      <t>·</t>
    </r>
    <r>
      <rPr>
        <sz val="7.5"/>
        <color theme="1"/>
        <rFont val="Arial"/>
        <family val="2"/>
      </rPr>
      <t> </t>
    </r>
    <r>
      <rPr>
        <sz val="7.5"/>
        <color rgb="FF3366BB"/>
        <rFont val="Arial"/>
        <family val="2"/>
      </rPr>
      <t>スカラー</t>
    </r>
    <r>
      <rPr>
        <sz val="7.5"/>
        <color theme="1"/>
        <rFont val="Arial"/>
        <family val="2"/>
      </rPr>
      <t> </t>
    </r>
    <r>
      <rPr>
        <b/>
        <sz val="7.5"/>
        <color theme="1"/>
        <rFont val="Arial"/>
        <family val="2"/>
      </rPr>
      <t>·</t>
    </r>
    <r>
      <rPr>
        <sz val="7.5"/>
        <color theme="1"/>
        <rFont val="Arial"/>
        <family val="2"/>
      </rPr>
      <t> </t>
    </r>
    <r>
      <rPr>
        <sz val="7.5"/>
        <color rgb="FF3366BB"/>
        <rFont val="Arial"/>
        <family val="2"/>
      </rPr>
      <t>CiNii</t>
    </r>
    <r>
      <rPr>
        <sz val="7.5"/>
        <color theme="1"/>
        <rFont val="Arial"/>
        <family val="2"/>
      </rPr>
      <t> </t>
    </r>
    <r>
      <rPr>
        <b/>
        <sz val="7.5"/>
        <color theme="1"/>
        <rFont val="Arial"/>
        <family val="2"/>
      </rPr>
      <t>·</t>
    </r>
    <r>
      <rPr>
        <sz val="7.5"/>
        <color theme="1"/>
        <rFont val="Arial"/>
        <family val="2"/>
      </rPr>
      <t> </t>
    </r>
    <r>
      <rPr>
        <sz val="7.5"/>
        <color rgb="FF3366BB"/>
        <rFont val="Arial"/>
        <family val="2"/>
      </rPr>
      <t>J-STAGE</t>
    </r>
    <r>
      <rPr>
        <sz val="7.5"/>
        <color theme="1"/>
        <rFont val="Arial"/>
        <family val="2"/>
      </rPr>
      <t> </t>
    </r>
    <r>
      <rPr>
        <b/>
        <sz val="7.5"/>
        <color theme="1"/>
        <rFont val="Arial"/>
        <family val="2"/>
      </rPr>
      <t>·</t>
    </r>
    <r>
      <rPr>
        <sz val="7.5"/>
        <color theme="1"/>
        <rFont val="Arial"/>
        <family val="2"/>
      </rPr>
      <t> </t>
    </r>
    <r>
      <rPr>
        <sz val="7.5"/>
        <color rgb="FF3366BB"/>
        <rFont val="Arial"/>
        <family val="2"/>
      </rPr>
      <t>NDL</t>
    </r>
    <r>
      <rPr>
        <sz val="7.5"/>
        <color theme="1"/>
        <rFont val="Arial"/>
        <family val="2"/>
      </rPr>
      <t> </t>
    </r>
    <r>
      <rPr>
        <b/>
        <sz val="7.5"/>
        <color theme="1"/>
        <rFont val="Arial"/>
        <family val="2"/>
      </rPr>
      <t>·</t>
    </r>
    <r>
      <rPr>
        <sz val="7.5"/>
        <color theme="1"/>
        <rFont val="Arial"/>
        <family val="2"/>
      </rPr>
      <t> </t>
    </r>
    <r>
      <rPr>
        <sz val="7.5"/>
        <color rgb="FF3366BB"/>
        <rFont val="Arial"/>
        <family val="2"/>
      </rPr>
      <t>dlib.jp</t>
    </r>
    <r>
      <rPr>
        <sz val="7.5"/>
        <color theme="1"/>
        <rFont val="Arial"/>
        <family val="2"/>
      </rPr>
      <t> </t>
    </r>
    <r>
      <rPr>
        <b/>
        <sz val="7.5"/>
        <color theme="1"/>
        <rFont val="Arial"/>
        <family val="2"/>
      </rPr>
      <t>·</t>
    </r>
    <r>
      <rPr>
        <sz val="7.5"/>
        <color theme="1"/>
        <rFont val="Arial"/>
        <family val="2"/>
      </rPr>
      <t> </t>
    </r>
    <r>
      <rPr>
        <sz val="7.5"/>
        <color rgb="FF3366BB"/>
        <rFont val="Arial"/>
        <family val="2"/>
      </rPr>
      <t>ジャパンサーチ</t>
    </r>
    <r>
      <rPr>
        <sz val="7.5"/>
        <color theme="1"/>
        <rFont val="Arial"/>
        <family val="2"/>
      </rPr>
      <t> </t>
    </r>
    <r>
      <rPr>
        <b/>
        <sz val="7.5"/>
        <color theme="1"/>
        <rFont val="Arial"/>
        <family val="2"/>
      </rPr>
      <t>·</t>
    </r>
    <r>
      <rPr>
        <sz val="7.5"/>
        <color theme="1"/>
        <rFont val="Arial"/>
        <family val="2"/>
      </rPr>
      <t> </t>
    </r>
    <r>
      <rPr>
        <sz val="7.5"/>
        <color rgb="FF3366BB"/>
        <rFont val="Arial"/>
        <family val="2"/>
      </rPr>
      <t>TWL</t>
    </r>
    <r>
      <rPr>
        <sz val="7.5"/>
        <color theme="1"/>
        <rFont val="Arial"/>
        <family val="2"/>
      </rPr>
      <t>（2016年10月）</t>
    </r>
  </si>
  <si>
    <r>
      <t>この項目では、光学分野におけるF値 (F-number)について説明しています。情報工学分野におけるF値(F-measure)については「</t>
    </r>
    <r>
      <rPr>
        <sz val="8"/>
        <color rgb="FF0645AD"/>
        <rFont val="Arial"/>
        <family val="2"/>
      </rPr>
      <t>情報検索#検索性能の評価</t>
    </r>
    <r>
      <rPr>
        <sz val="8"/>
        <color theme="1"/>
        <rFont val="Arial"/>
        <family val="2"/>
      </rPr>
      <t>」を、遺伝学におけるF値(fixation index)については「</t>
    </r>
    <r>
      <rPr>
        <sz val="8"/>
        <color rgb="FF0645AD"/>
        <rFont val="Arial"/>
        <family val="2"/>
      </rPr>
      <t>近交係数</t>
    </r>
    <r>
      <rPr>
        <sz val="8"/>
        <color theme="1"/>
        <rFont val="Arial"/>
        <family val="2"/>
      </rPr>
      <t>」をご覧ください。</t>
    </r>
  </si>
  <si>
    <r>
      <t>F値</t>
    </r>
    <r>
      <rPr>
        <sz val="11"/>
        <color rgb="FF202122"/>
        <rFont val="Arial"/>
        <family val="2"/>
      </rPr>
      <t> （エフち、</t>
    </r>
    <r>
      <rPr>
        <sz val="11"/>
        <color rgb="FF0645AD"/>
        <rFont val="Arial"/>
        <family val="2"/>
      </rPr>
      <t>英</t>
    </r>
    <r>
      <rPr>
        <sz val="11"/>
        <color rgb="FF202122"/>
        <rFont val="Arial"/>
        <family val="2"/>
      </rPr>
      <t>: F-number）とは、レンズの</t>
    </r>
    <r>
      <rPr>
        <sz val="11"/>
        <color rgb="FF0645AD"/>
        <rFont val="Arial"/>
        <family val="2"/>
      </rPr>
      <t>焦点距離</t>
    </r>
    <r>
      <rPr>
        <sz val="11"/>
        <color rgb="FF202122"/>
        <rFont val="Arial"/>
        <family val="2"/>
      </rPr>
      <t>を</t>
    </r>
    <r>
      <rPr>
        <sz val="11"/>
        <color rgb="FF0645AD"/>
        <rFont val="Arial"/>
        <family val="2"/>
      </rPr>
      <t>有効口径</t>
    </r>
    <r>
      <rPr>
        <sz val="11"/>
        <color rgb="FF202122"/>
        <rFont val="Arial"/>
        <family val="2"/>
      </rPr>
      <t>で割った値であり、</t>
    </r>
    <r>
      <rPr>
        <sz val="11"/>
        <color rgb="FF0645AD"/>
        <rFont val="Arial"/>
        <family val="2"/>
      </rPr>
      <t>レンズ</t>
    </r>
    <r>
      <rPr>
        <sz val="11"/>
        <color rgb="FF202122"/>
        <rFont val="Arial"/>
        <family val="2"/>
      </rPr>
      <t>の明るさを示す指標として用いられる。F値が小さいほどレンズは明るく（=レンズを通る光量が多い）、シャッター速度を速くできる。</t>
    </r>
  </si>
  <si>
    <t>最大倍率</t>
    <rPh sb="0" eb="4">
      <t>サイダイバイリツ</t>
    </rPh>
    <phoneticPr fontId="1"/>
  </si>
  <si>
    <t>Sky Portal</t>
    <phoneticPr fontId="1"/>
  </si>
  <si>
    <t>SynScan</t>
    <phoneticPr fontId="1"/>
  </si>
  <si>
    <t>Sky Explore SE-AT90M (SynScan USBアダプター)</t>
    <phoneticPr fontId="1"/>
  </si>
  <si>
    <t>Vixen 天体望遠鏡 SD81S鏡筒 (AZ-Gti Mount)</t>
    <phoneticPr fontId="1"/>
  </si>
  <si>
    <t>-</t>
    <phoneticPr fontId="1"/>
  </si>
  <si>
    <t>アプリ</t>
    <phoneticPr fontId="1"/>
  </si>
  <si>
    <t>価格:</t>
  </si>
  <si>
    <t>Baoblaze 望遠鏡 デジタル接眼レンズ 電子アイピース USBポート 高解像度 PC対応</t>
    <phoneticPr fontId="1"/>
  </si>
  <si>
    <t>ZWO ASI178MC 6.4 MP CMOS カラー天文学カメラ USB 3.0# ASI178MC付き</t>
    <phoneticPr fontId="1"/>
  </si>
  <si>
    <t>Player One プレイヤーワン 天体用カメラ Neptune-C II カラー 撮影 POA0005</t>
    <phoneticPr fontId="1"/>
  </si>
  <si>
    <t>SVBONY SV205 1.25インチ デジタル接眼レンズ 天体望遠鏡用アイピース 8MPデジタル接眼レンズカメラ USB3.0ユニバーサル 望遠鏡用アクセサリー 顕微鏡用 USB電子アイピース 日本語マニュアル付き</t>
    <phoneticPr fontId="1"/>
  </si>
  <si>
    <t>SVBONY SV503 102ED 屈折鏡筒</t>
    <phoneticPr fontId="1"/>
  </si>
  <si>
    <t>SVBONY SV503 70 ED屈折鏡筒</t>
    <phoneticPr fontId="1"/>
  </si>
  <si>
    <t>Sky-Watcher P130 VIRTUOSO Gti SW1170090015</t>
    <phoneticPr fontId="1"/>
  </si>
  <si>
    <t>価格</t>
    <rPh sb="0" eb="2">
      <t>カカク</t>
    </rPh>
    <phoneticPr fontId="1"/>
  </si>
  <si>
    <t>ショップ</t>
    <phoneticPr fontId="1"/>
  </si>
  <si>
    <t>購入年月日</t>
    <rPh sb="0" eb="5">
      <t>コウニュウネンガッピ</t>
    </rPh>
    <phoneticPr fontId="1"/>
  </si>
  <si>
    <t>YAHOO</t>
    <phoneticPr fontId="1"/>
  </si>
  <si>
    <t>amazon</t>
    <phoneticPr fontId="1"/>
  </si>
  <si>
    <t>Vixen</t>
    <phoneticPr fontId="1"/>
  </si>
  <si>
    <t>天文ハウスTOMITA</t>
    <rPh sb="0" eb="2">
      <t>テンモン</t>
    </rPh>
    <phoneticPr fontId="1"/>
  </si>
  <si>
    <t>付属アイピース</t>
    <rPh sb="0" eb="2">
      <t>フゾク</t>
    </rPh>
    <phoneticPr fontId="1"/>
  </si>
  <si>
    <t>追加アイピース</t>
    <rPh sb="0" eb="2">
      <t>ツイカ</t>
    </rPh>
    <phoneticPr fontId="1"/>
  </si>
  <si>
    <t>NPL40㎜, NPL4mm, NPL4mm</t>
    <phoneticPr fontId="1"/>
  </si>
  <si>
    <t>20mm, 10mm,6.3mm</t>
    <phoneticPr fontId="1"/>
  </si>
  <si>
    <t>SP26mm, SP10mm</t>
    <phoneticPr fontId="1"/>
  </si>
  <si>
    <t>4mm, 6mm, 8mm, 13mm, 17mm, 32mm, 8-24mmズーム</t>
    <phoneticPr fontId="1"/>
  </si>
  <si>
    <t>25mm, 10mm</t>
    <phoneticPr fontId="1"/>
  </si>
  <si>
    <t>25mm</t>
    <phoneticPr fontId="1"/>
  </si>
  <si>
    <t>20mm, 12.5mm, 4mm</t>
    <phoneticPr fontId="1"/>
  </si>
  <si>
    <t>8SE</t>
    <phoneticPr fontId="1"/>
  </si>
  <si>
    <t>DOB</t>
    <phoneticPr fontId="1"/>
  </si>
  <si>
    <t>90M</t>
    <phoneticPr fontId="1"/>
  </si>
  <si>
    <t>P130</t>
    <phoneticPr fontId="1"/>
  </si>
  <si>
    <t>SW0</t>
    <phoneticPr fontId="1"/>
  </si>
  <si>
    <t>VIXEN</t>
    <phoneticPr fontId="1"/>
  </si>
  <si>
    <t>天体望遠鏡</t>
    <rPh sb="0" eb="5">
      <t>テンタイボウエンキョウ</t>
    </rPh>
    <phoneticPr fontId="1"/>
  </si>
  <si>
    <t>SKY WALKER SW-0</t>
    <phoneticPr fontId="1"/>
  </si>
  <si>
    <t>Sky‐Watcher　AZ-GTiマウント</t>
  </si>
  <si>
    <t>Vixen ポータブル赤道儀 星空雲台 ポラリエ U 35491</t>
  </si>
  <si>
    <t>KYOEIオリジナル／ビクセン　SXD2赤道儀リミテッド（ACアダプタープレゼント付）【即納】【オータムセール！】</t>
  </si>
  <si>
    <t>SynScan</t>
  </si>
  <si>
    <t>POLARIE U</t>
  </si>
  <si>
    <t>-</t>
  </si>
  <si>
    <t>-</t>
    <phoneticPr fontId="1"/>
  </si>
  <si>
    <t>40,975円</t>
  </si>
  <si>
    <t>Rakten</t>
  </si>
  <si>
    <t>59,491円</t>
  </si>
  <si>
    <t>Vixen</t>
  </si>
  <si>
    <t>305,800円</t>
  </si>
  <si>
    <t>協栄産業(株) 大阪店</t>
  </si>
  <si>
    <t>SIGHTRONJAPAN NEWTONY NB1240010014</t>
    <phoneticPr fontId="1"/>
  </si>
  <si>
    <t>10mm</t>
    <phoneticPr fontId="1"/>
  </si>
  <si>
    <t>SVBONY SV503 90ED 屈折鏡筒</t>
    <phoneticPr fontId="1"/>
  </si>
  <si>
    <t>SVBONY</t>
    <phoneticPr fontId="1"/>
  </si>
  <si>
    <t>ZWO ASI482MC （カラー/非冷却モデル）</t>
    <phoneticPr fontId="1"/>
  </si>
  <si>
    <t>ZWO　ASI 294MC（カラー/非冷却モデル）</t>
    <phoneticPr fontId="1"/>
  </si>
  <si>
    <t>Player One　Ceres-C(ケレス） IMX224搭載 カラーUSB3.0カメラ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</si>
</sst>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"/>
    <numFmt numFmtId="177" formatCode="[$-F800]dddd\,\ mmmm\ dd\,\ yyyy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9.8"/>
      <color rgb="FF000000"/>
      <name val="Arial"/>
      <family val="2"/>
    </font>
    <font>
      <sz val="11"/>
      <color rgb="FF202122"/>
      <name val="Arial"/>
      <family val="2"/>
    </font>
    <font>
      <sz val="11"/>
      <color rgb="FF0645AD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645AD"/>
      <name val="Arial"/>
      <family val="2"/>
    </font>
    <font>
      <sz val="8"/>
      <color rgb="FF0645AD"/>
      <name val="Arial"/>
      <family val="2"/>
    </font>
    <font>
      <sz val="7.5"/>
      <color theme="1"/>
      <name val="Arial"/>
      <family val="2"/>
    </font>
    <font>
      <vertAlign val="superscript"/>
      <sz val="7.5"/>
      <color rgb="FF0645AD"/>
      <name val="Arial"/>
      <family val="2"/>
    </font>
    <font>
      <sz val="7.5"/>
      <color rgb="FF3366BB"/>
      <name val="Arial"/>
      <family val="2"/>
    </font>
    <font>
      <b/>
      <sz val="7.5"/>
      <color theme="1"/>
      <name val="Arial"/>
      <family val="2"/>
    </font>
    <font>
      <sz val="8"/>
      <color rgb="FF202122"/>
      <name val="Arial"/>
      <family val="2"/>
    </font>
    <font>
      <sz val="9"/>
      <color rgb="FF0645AD"/>
      <name val="Arial"/>
      <family val="2"/>
    </font>
    <font>
      <b/>
      <sz val="11"/>
      <color rgb="FF2021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rgb="FFA2A9B1"/>
      </bottom>
      <diagonal/>
    </border>
    <border>
      <left style="thick">
        <color rgb="FFF28500"/>
      </left>
      <right/>
      <top style="medium">
        <color rgb="FFA2A9B1"/>
      </top>
      <bottom/>
      <diagonal/>
    </border>
    <border>
      <left/>
      <right style="medium">
        <color rgb="FFA2A9B1"/>
      </right>
      <top style="medium">
        <color rgb="FFA2A9B1"/>
      </top>
      <bottom/>
      <diagonal/>
    </border>
    <border>
      <left style="thick">
        <color rgb="FFF28500"/>
      </left>
      <right/>
      <top/>
      <bottom style="medium">
        <color rgb="FFA2A9B1"/>
      </bottom>
      <diagonal/>
    </border>
    <border>
      <left/>
      <right style="medium">
        <color rgb="FFA2A9B1"/>
      </right>
      <top/>
      <bottom style="medium">
        <color rgb="FFA2A9B1"/>
      </bottom>
      <diagonal/>
    </border>
    <border>
      <left style="medium">
        <color rgb="FFC8CCD1"/>
      </left>
      <right style="medium">
        <color rgb="FFC8CCD1"/>
      </right>
      <top style="medium">
        <color rgb="FFC8CCD1"/>
      </top>
      <bottom style="medium">
        <color rgb="FFC8CCD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0" fillId="0" borderId="14" xfId="0" applyNumberFormat="1" applyBorder="1">
      <alignment vertical="center"/>
    </xf>
    <xf numFmtId="0" fontId="0" fillId="0" borderId="0" xfId="0" applyBorder="1">
      <alignment vertical="center"/>
    </xf>
    <xf numFmtId="1" fontId="0" fillId="0" borderId="0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>
      <alignment vertical="center"/>
    </xf>
    <xf numFmtId="6" fontId="0" fillId="0" borderId="0" xfId="0" applyNumberFormat="1">
      <alignment vertical="center"/>
    </xf>
    <xf numFmtId="1" fontId="0" fillId="0" borderId="7" xfId="0" applyNumberFormat="1" applyBorder="1">
      <alignment vertical="center"/>
    </xf>
    <xf numFmtId="3" fontId="0" fillId="0" borderId="20" xfId="0" applyNumberFormat="1" applyBorder="1">
      <alignment vertical="center"/>
    </xf>
    <xf numFmtId="177" fontId="0" fillId="0" borderId="8" xfId="0" applyNumberFormat="1" applyBorder="1">
      <alignment vertical="center"/>
    </xf>
    <xf numFmtId="3" fontId="0" fillId="0" borderId="21" xfId="0" applyNumberFormat="1" applyBorder="1">
      <alignment vertical="center"/>
    </xf>
    <xf numFmtId="1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3" fontId="0" fillId="0" borderId="22" xfId="0" applyNumberFormat="1" applyBorder="1">
      <alignment vertical="center"/>
    </xf>
    <xf numFmtId="1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176" fontId="0" fillId="0" borderId="27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28" xfId="0" applyBorder="1">
      <alignment vertical="center"/>
    </xf>
    <xf numFmtId="0" fontId="0" fillId="0" borderId="21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>
      <alignment vertical="center"/>
    </xf>
    <xf numFmtId="3" fontId="0" fillId="0" borderId="24" xfId="0" applyNumberFormat="1" applyBorder="1">
      <alignment vertical="center"/>
    </xf>
    <xf numFmtId="0" fontId="0" fillId="0" borderId="39" xfId="0" applyBorder="1">
      <alignment vertical="center"/>
    </xf>
    <xf numFmtId="177" fontId="0" fillId="0" borderId="40" xfId="0" applyNumberFormat="1" applyBorder="1">
      <alignment vertical="center"/>
    </xf>
    <xf numFmtId="31" fontId="0" fillId="0" borderId="40" xfId="0" applyNumberFormat="1" applyBorder="1">
      <alignment vertical="center"/>
    </xf>
    <xf numFmtId="31" fontId="0" fillId="0" borderId="41" xfId="0" applyNumberFormat="1" applyBorder="1">
      <alignment vertical="center"/>
    </xf>
    <xf numFmtId="1" fontId="0" fillId="0" borderId="11" xfId="0" applyNumberFormat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1" xfId="0" applyBorder="1">
      <alignment vertical="center"/>
    </xf>
    <xf numFmtId="3" fontId="0" fillId="0" borderId="25" xfId="0" applyNumberFormat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ja.wikipedia.org/wiki/%E3%83%95%E3%82%A1%E3%82%A4%E3%83%AB:Disambig_gray.sv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ja.wikipedia.org/wiki/%E3%83%95%E3%82%A1%E3%82%A4%E3%83%AB:Aperture_diagram.sv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ja.wikipedia.org/wiki/%E3%83%95%E3%82%A1%E3%82%A4%E3%83%AB:Disambig_gray.sv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ja.wikipedia.org/wiki/%E3%83%95%E3%82%A1%E3%82%A4%E3%83%AB:Aperture_diagram.sv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19</xdr:row>
      <xdr:rowOff>0</xdr:rowOff>
    </xdr:from>
    <xdr:to>
      <xdr:col>25</xdr:col>
      <xdr:colOff>480060</xdr:colOff>
      <xdr:row>19</xdr:row>
      <xdr:rowOff>373380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A82271D-4EB4-412C-B972-F534F7E7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8400" y="4514850"/>
          <a:ext cx="480060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22</xdr:row>
      <xdr:rowOff>0</xdr:rowOff>
    </xdr:from>
    <xdr:to>
      <xdr:col>25</xdr:col>
      <xdr:colOff>236220</xdr:colOff>
      <xdr:row>22</xdr:row>
      <xdr:rowOff>182880</xdr:rowOff>
    </xdr:to>
    <xdr:pic>
      <xdr:nvPicPr>
        <xdr:cNvPr id="3" name="図 2" descr="曖昧さ回避">
          <a:hlinkClick xmlns:r="http://schemas.openxmlformats.org/officeDocument/2006/relationships" r:id="rId2" tooltip="曖昧さ回避"/>
          <a:extLst>
            <a:ext uri="{FF2B5EF4-FFF2-40B4-BE49-F238E27FC236}">
              <a16:creationId xmlns:a16="http://schemas.microsoft.com/office/drawing/2014/main" id="{37A96F97-C357-4F5A-B9C0-7ADB9DEF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8400" y="5657850"/>
          <a:ext cx="2362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23</xdr:row>
      <xdr:rowOff>0</xdr:rowOff>
    </xdr:from>
    <xdr:to>
      <xdr:col>25</xdr:col>
      <xdr:colOff>2857500</xdr:colOff>
      <xdr:row>26</xdr:row>
      <xdr:rowOff>0</xdr:rowOff>
    </xdr:to>
    <xdr:pic>
      <xdr:nvPicPr>
        <xdr:cNvPr id="4" name="図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8D7BB1-9AF5-4379-A335-880347A6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8400" y="6038850"/>
          <a:ext cx="28575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24</xdr:row>
      <xdr:rowOff>0</xdr:rowOff>
    </xdr:from>
    <xdr:to>
      <xdr:col>25</xdr:col>
      <xdr:colOff>480060</xdr:colOff>
      <xdr:row>24</xdr:row>
      <xdr:rowOff>373380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BBEDB4A-9AD0-43A0-B8BF-F6A27EDD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3192780"/>
          <a:ext cx="480060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27</xdr:row>
      <xdr:rowOff>0</xdr:rowOff>
    </xdr:from>
    <xdr:to>
      <xdr:col>25</xdr:col>
      <xdr:colOff>236220</xdr:colOff>
      <xdr:row>27</xdr:row>
      <xdr:rowOff>182880</xdr:rowOff>
    </xdr:to>
    <xdr:pic>
      <xdr:nvPicPr>
        <xdr:cNvPr id="6" name="図 5" descr="曖昧さ回避">
          <a:hlinkClick xmlns:r="http://schemas.openxmlformats.org/officeDocument/2006/relationships" r:id="rId2" tooltip="曖昧さ回避"/>
          <a:extLst>
            <a:ext uri="{FF2B5EF4-FFF2-40B4-BE49-F238E27FC236}">
              <a16:creationId xmlns:a16="http://schemas.microsoft.com/office/drawing/2014/main" id="{879BC8EE-D01E-49A0-9E82-C7E06BFB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6454140"/>
          <a:ext cx="2362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28</xdr:row>
      <xdr:rowOff>0</xdr:rowOff>
    </xdr:from>
    <xdr:to>
      <xdr:col>25</xdr:col>
      <xdr:colOff>2857500</xdr:colOff>
      <xdr:row>31</xdr:row>
      <xdr:rowOff>0</xdr:rowOff>
    </xdr:to>
    <xdr:pic>
      <xdr:nvPicPr>
        <xdr:cNvPr id="7" name="図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7BDB27-9FFA-4B6B-B239-E291E10F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9441180"/>
          <a:ext cx="28575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F46B-D08E-4253-B55E-AFBFA3C0A3F9}">
  <dimension ref="B1:AA31"/>
  <sheetViews>
    <sheetView topLeftCell="B1" workbookViewId="0">
      <pane xSplit="1" ySplit="2" topLeftCell="T3" activePane="bottomRight" state="frozen"/>
      <selection activeCell="B1" sqref="B1"/>
      <selection pane="topRight" activeCell="C1" sqref="C1"/>
      <selection pane="bottomLeft" activeCell="B3" sqref="B3"/>
      <selection pane="bottomRight" activeCell="B1" sqref="B1"/>
    </sheetView>
  </sheetViews>
  <sheetFormatPr defaultRowHeight="18" x14ac:dyDescent="0.45"/>
  <cols>
    <col min="2" max="2" width="43.69921875" customWidth="1"/>
    <col min="3" max="3" width="10.796875" hidden="1" customWidth="1"/>
    <col min="4" max="18" width="0" hidden="1" customWidth="1"/>
    <col min="19" max="19" width="15.19921875" hidden="1" customWidth="1"/>
    <col min="20" max="20" width="18.59765625" customWidth="1"/>
    <col min="21" max="21" width="49.8984375" customWidth="1"/>
    <col min="22" max="22" width="10.8984375" customWidth="1"/>
    <col min="23" max="23" width="8.09765625" customWidth="1"/>
    <col min="24" max="24" width="4.296875" customWidth="1"/>
    <col min="25" max="25" width="15.19921875" customWidth="1"/>
    <col min="26" max="26" width="51.09765625" customWidth="1"/>
    <col min="27" max="27" width="46.296875" customWidth="1"/>
  </cols>
  <sheetData>
    <row r="1" spans="2:26" ht="18.600000000000001" thickBot="1" x14ac:dyDescent="0.5">
      <c r="B1" s="58"/>
      <c r="P1" t="s">
        <v>15</v>
      </c>
    </row>
    <row r="2" spans="2:26" ht="18.600000000000001" thickBot="1" x14ac:dyDescent="0.5">
      <c r="B2" s="18" t="s">
        <v>52</v>
      </c>
      <c r="C2" s="81" t="s">
        <v>21</v>
      </c>
      <c r="D2" s="24" t="s">
        <v>2</v>
      </c>
      <c r="E2" s="25" t="s">
        <v>3</v>
      </c>
      <c r="F2" s="26" t="s">
        <v>5</v>
      </c>
      <c r="G2">
        <v>4</v>
      </c>
      <c r="H2">
        <v>6</v>
      </c>
      <c r="I2">
        <v>8</v>
      </c>
      <c r="J2">
        <v>13</v>
      </c>
      <c r="K2">
        <v>17</v>
      </c>
      <c r="L2">
        <v>25</v>
      </c>
      <c r="M2">
        <v>32</v>
      </c>
      <c r="N2">
        <v>40</v>
      </c>
      <c r="O2">
        <v>50</v>
      </c>
      <c r="P2" s="22"/>
      <c r="Q2" s="40" t="s">
        <v>30</v>
      </c>
      <c r="R2" s="41" t="s">
        <v>31</v>
      </c>
      <c r="S2" s="42" t="s">
        <v>32</v>
      </c>
      <c r="T2" s="56" t="s">
        <v>37</v>
      </c>
      <c r="U2" s="56" t="s">
        <v>38</v>
      </c>
      <c r="V2" s="56"/>
      <c r="W2" s="22"/>
      <c r="X2" s="22"/>
      <c r="Y2" s="22"/>
    </row>
    <row r="3" spans="2:26" x14ac:dyDescent="0.45">
      <c r="B3" s="18" t="s">
        <v>0</v>
      </c>
      <c r="C3" s="82" t="s">
        <v>16</v>
      </c>
      <c r="D3" s="48">
        <v>2000</v>
      </c>
      <c r="E3" s="20">
        <v>203</v>
      </c>
      <c r="F3" s="21">
        <f>D3/E3</f>
        <v>9.8522167487684733</v>
      </c>
      <c r="G3" s="23">
        <f>$D3/G$2</f>
        <v>500</v>
      </c>
      <c r="H3" s="23">
        <f t="shared" ref="H3:O3" si="0">$D3/H$2</f>
        <v>333.33333333333331</v>
      </c>
      <c r="I3" s="23">
        <f t="shared" si="0"/>
        <v>250</v>
      </c>
      <c r="J3" s="23">
        <f t="shared" si="0"/>
        <v>153.84615384615384</v>
      </c>
      <c r="K3" s="23">
        <f t="shared" si="0"/>
        <v>117.64705882352941</v>
      </c>
      <c r="L3" s="23">
        <f t="shared" si="0"/>
        <v>80</v>
      </c>
      <c r="M3" s="23">
        <f t="shared" si="0"/>
        <v>62.5</v>
      </c>
      <c r="N3" s="23">
        <f t="shared" si="0"/>
        <v>50</v>
      </c>
      <c r="O3" s="23">
        <f t="shared" si="0"/>
        <v>40</v>
      </c>
      <c r="P3" s="23">
        <f>E3*2</f>
        <v>406</v>
      </c>
      <c r="Q3" s="37">
        <v>290100</v>
      </c>
      <c r="R3" s="38" t="s">
        <v>33</v>
      </c>
      <c r="S3" s="39">
        <v>44130</v>
      </c>
      <c r="T3" s="55" t="s">
        <v>44</v>
      </c>
      <c r="U3" s="55" t="s">
        <v>42</v>
      </c>
      <c r="V3" s="55"/>
      <c r="W3" s="55" t="s">
        <v>46</v>
      </c>
      <c r="X3">
        <v>8</v>
      </c>
      <c r="Y3" s="55"/>
    </row>
    <row r="4" spans="2:26" x14ac:dyDescent="0.45">
      <c r="B4" s="18" t="s">
        <v>1</v>
      </c>
      <c r="C4" s="83" t="s">
        <v>17</v>
      </c>
      <c r="D4" s="49">
        <v>1200</v>
      </c>
      <c r="E4" s="14">
        <v>203</v>
      </c>
      <c r="F4" s="15">
        <f>D4/E4</f>
        <v>5.9113300492610836</v>
      </c>
      <c r="G4" s="23">
        <f t="shared" ref="G4:O10" si="1">$D4/G$2</f>
        <v>300</v>
      </c>
      <c r="H4" s="23">
        <f t="shared" si="1"/>
        <v>200</v>
      </c>
      <c r="I4" s="23">
        <f t="shared" si="1"/>
        <v>150</v>
      </c>
      <c r="J4" s="23">
        <f t="shared" si="1"/>
        <v>92.307692307692307</v>
      </c>
      <c r="K4" s="23">
        <f t="shared" si="1"/>
        <v>70.588235294117652</v>
      </c>
      <c r="L4" s="23">
        <f t="shared" si="1"/>
        <v>48</v>
      </c>
      <c r="M4" s="23">
        <f t="shared" si="1"/>
        <v>37.5</v>
      </c>
      <c r="N4" s="23">
        <f t="shared" si="1"/>
        <v>30</v>
      </c>
      <c r="O4" s="23">
        <f t="shared" si="1"/>
        <v>24</v>
      </c>
      <c r="P4" s="23">
        <f t="shared" ref="P4:P10" si="2">E4*2</f>
        <v>406</v>
      </c>
      <c r="Q4" s="32">
        <v>132000</v>
      </c>
      <c r="R4" s="31" t="s">
        <v>34</v>
      </c>
      <c r="S4" s="33">
        <v>44469</v>
      </c>
      <c r="T4" s="55" t="s">
        <v>41</v>
      </c>
      <c r="U4" s="57" t="s">
        <v>20</v>
      </c>
      <c r="V4" s="57"/>
      <c r="W4" s="55" t="s">
        <v>47</v>
      </c>
      <c r="X4">
        <v>2</v>
      </c>
      <c r="Y4" s="55"/>
    </row>
    <row r="5" spans="2:26" x14ac:dyDescent="0.45">
      <c r="B5" s="18" t="s">
        <v>18</v>
      </c>
      <c r="C5" s="83" t="s">
        <v>17</v>
      </c>
      <c r="D5" s="49">
        <v>1250</v>
      </c>
      <c r="E5" s="14">
        <v>90</v>
      </c>
      <c r="F5" s="15">
        <f>D5/E5</f>
        <v>13.888888888888889</v>
      </c>
      <c r="G5" s="23">
        <f t="shared" si="1"/>
        <v>312.5</v>
      </c>
      <c r="H5" s="23">
        <f t="shared" si="1"/>
        <v>208.33333333333334</v>
      </c>
      <c r="I5" s="23">
        <f t="shared" si="1"/>
        <v>156.25</v>
      </c>
      <c r="J5" s="23">
        <f t="shared" si="1"/>
        <v>96.15384615384616</v>
      </c>
      <c r="K5" s="23">
        <f t="shared" si="1"/>
        <v>73.529411764705884</v>
      </c>
      <c r="L5" s="23">
        <f t="shared" si="1"/>
        <v>50</v>
      </c>
      <c r="M5" s="23">
        <f t="shared" si="1"/>
        <v>39.0625</v>
      </c>
      <c r="N5" s="23">
        <f t="shared" si="1"/>
        <v>31.25</v>
      </c>
      <c r="O5" s="23">
        <f t="shared" si="1"/>
        <v>25</v>
      </c>
      <c r="P5" s="23">
        <f t="shared" si="2"/>
        <v>180</v>
      </c>
      <c r="Q5" s="32">
        <v>30350</v>
      </c>
      <c r="R5" s="31" t="s">
        <v>34</v>
      </c>
      <c r="S5" s="33">
        <v>44476</v>
      </c>
      <c r="T5" s="55" t="s">
        <v>40</v>
      </c>
      <c r="U5" s="57" t="s">
        <v>20</v>
      </c>
      <c r="V5" s="57"/>
      <c r="W5" s="55" t="s">
        <v>48</v>
      </c>
      <c r="X5">
        <v>3</v>
      </c>
      <c r="Y5" s="55"/>
    </row>
    <row r="6" spans="2:26" x14ac:dyDescent="0.45">
      <c r="B6" s="18" t="s">
        <v>29</v>
      </c>
      <c r="C6" s="83" t="s">
        <v>17</v>
      </c>
      <c r="D6" s="49">
        <v>650</v>
      </c>
      <c r="E6" s="14">
        <v>130</v>
      </c>
      <c r="F6" s="15">
        <f>D6/E6</f>
        <v>5</v>
      </c>
      <c r="G6" s="23">
        <f t="shared" si="1"/>
        <v>162.5</v>
      </c>
      <c r="H6" s="23">
        <f t="shared" si="1"/>
        <v>108.33333333333333</v>
      </c>
      <c r="I6" s="23">
        <f t="shared" si="1"/>
        <v>81.25</v>
      </c>
      <c r="J6" s="23">
        <f t="shared" si="1"/>
        <v>50</v>
      </c>
      <c r="K6" s="23">
        <f t="shared" si="1"/>
        <v>38.235294117647058</v>
      </c>
      <c r="L6" s="23">
        <f t="shared" si="1"/>
        <v>26</v>
      </c>
      <c r="M6" s="23">
        <f t="shared" si="1"/>
        <v>20.3125</v>
      </c>
      <c r="N6" s="23">
        <f t="shared" si="1"/>
        <v>16.25</v>
      </c>
      <c r="O6" s="23">
        <f t="shared" si="1"/>
        <v>13</v>
      </c>
      <c r="P6" s="23">
        <f t="shared" si="2"/>
        <v>260</v>
      </c>
      <c r="Q6" s="32">
        <v>39381</v>
      </c>
      <c r="R6" s="31" t="s">
        <v>34</v>
      </c>
      <c r="S6" s="33">
        <v>44510</v>
      </c>
      <c r="T6" s="55" t="s">
        <v>43</v>
      </c>
      <c r="U6" s="57" t="s">
        <v>20</v>
      </c>
      <c r="V6" s="57"/>
      <c r="W6" s="55" t="s">
        <v>49</v>
      </c>
      <c r="X6">
        <v>2</v>
      </c>
      <c r="Y6" s="55"/>
    </row>
    <row r="7" spans="2:26" x14ac:dyDescent="0.45">
      <c r="B7" s="18" t="s">
        <v>53</v>
      </c>
      <c r="C7" s="84" t="s">
        <v>20</v>
      </c>
      <c r="D7" s="49">
        <v>360</v>
      </c>
      <c r="E7" s="14">
        <v>50</v>
      </c>
      <c r="F7" s="15">
        <f>D7/E7</f>
        <v>7.2</v>
      </c>
      <c r="G7" s="23">
        <f t="shared" si="1"/>
        <v>90</v>
      </c>
      <c r="H7" s="23">
        <f t="shared" si="1"/>
        <v>60</v>
      </c>
      <c r="I7" s="23">
        <f t="shared" si="1"/>
        <v>45</v>
      </c>
      <c r="J7" s="23">
        <f t="shared" si="1"/>
        <v>27.692307692307693</v>
      </c>
      <c r="K7" s="23">
        <f t="shared" si="1"/>
        <v>21.176470588235293</v>
      </c>
      <c r="L7" s="23">
        <f t="shared" si="1"/>
        <v>14.4</v>
      </c>
      <c r="M7" s="23">
        <f t="shared" si="1"/>
        <v>11.25</v>
      </c>
      <c r="N7" s="23">
        <f t="shared" si="1"/>
        <v>9</v>
      </c>
      <c r="O7" s="23">
        <f t="shared" si="1"/>
        <v>7.2</v>
      </c>
      <c r="P7" s="23">
        <f t="shared" si="2"/>
        <v>100</v>
      </c>
      <c r="Q7" s="32">
        <v>7777</v>
      </c>
      <c r="R7" s="31" t="s">
        <v>33</v>
      </c>
      <c r="S7" s="33">
        <v>44384</v>
      </c>
      <c r="T7" s="55" t="s">
        <v>45</v>
      </c>
      <c r="U7" s="57" t="s">
        <v>20</v>
      </c>
      <c r="V7" s="57"/>
      <c r="W7" s="55" t="s">
        <v>50</v>
      </c>
      <c r="X7">
        <v>3</v>
      </c>
      <c r="Y7" s="55"/>
    </row>
    <row r="8" spans="2:26" x14ac:dyDescent="0.45">
      <c r="B8" s="18" t="s">
        <v>19</v>
      </c>
      <c r="C8" s="85" t="s">
        <v>17</v>
      </c>
      <c r="D8" s="50">
        <v>625</v>
      </c>
      <c r="E8" s="46">
        <v>81</v>
      </c>
      <c r="F8" s="47">
        <f t="shared" ref="F8:F10" si="3">D8/E8</f>
        <v>7.716049382716049</v>
      </c>
      <c r="G8" s="23">
        <f t="shared" si="1"/>
        <v>156.25</v>
      </c>
      <c r="H8" s="23">
        <f t="shared" si="1"/>
        <v>104.16666666666667</v>
      </c>
      <c r="I8" s="23">
        <f t="shared" si="1"/>
        <v>78.125</v>
      </c>
      <c r="J8" s="23">
        <f t="shared" si="1"/>
        <v>48.07692307692308</v>
      </c>
      <c r="K8" s="23">
        <f t="shared" si="1"/>
        <v>36.764705882352942</v>
      </c>
      <c r="L8" s="23">
        <f t="shared" si="1"/>
        <v>25</v>
      </c>
      <c r="M8" s="23">
        <f t="shared" si="1"/>
        <v>19.53125</v>
      </c>
      <c r="N8" s="23">
        <f t="shared" si="1"/>
        <v>15.625</v>
      </c>
      <c r="O8" s="23">
        <f t="shared" si="1"/>
        <v>12.5</v>
      </c>
      <c r="P8" s="23">
        <f t="shared" si="2"/>
        <v>162</v>
      </c>
      <c r="Q8" s="32">
        <v>107667</v>
      </c>
      <c r="R8" s="31" t="s">
        <v>35</v>
      </c>
      <c r="S8" s="33">
        <v>44473</v>
      </c>
      <c r="T8" s="57" t="s">
        <v>20</v>
      </c>
      <c r="U8" s="55" t="s">
        <v>39</v>
      </c>
      <c r="V8" s="55"/>
      <c r="W8" s="55" t="s">
        <v>51</v>
      </c>
      <c r="X8">
        <v>3</v>
      </c>
      <c r="Y8" s="55"/>
    </row>
    <row r="9" spans="2:26" x14ac:dyDescent="0.45">
      <c r="B9" s="18" t="s">
        <v>27</v>
      </c>
      <c r="C9" s="83" t="s">
        <v>20</v>
      </c>
      <c r="D9" s="49">
        <v>714</v>
      </c>
      <c r="E9" s="14">
        <v>102</v>
      </c>
      <c r="F9" s="15">
        <f t="shared" si="3"/>
        <v>7</v>
      </c>
      <c r="G9" s="23">
        <f t="shared" si="1"/>
        <v>178.5</v>
      </c>
      <c r="H9" s="23">
        <f t="shared" si="1"/>
        <v>119</v>
      </c>
      <c r="I9" s="23">
        <f t="shared" si="1"/>
        <v>89.25</v>
      </c>
      <c r="J9" s="23">
        <f t="shared" si="1"/>
        <v>54.92307692307692</v>
      </c>
      <c r="K9" s="23">
        <f t="shared" si="1"/>
        <v>42</v>
      </c>
      <c r="L9" s="23">
        <f t="shared" si="1"/>
        <v>28.56</v>
      </c>
      <c r="M9" s="23">
        <f t="shared" si="1"/>
        <v>22.3125</v>
      </c>
      <c r="N9" s="23">
        <f t="shared" si="1"/>
        <v>17.850000000000001</v>
      </c>
      <c r="O9" s="23">
        <f t="shared" si="1"/>
        <v>14.28</v>
      </c>
      <c r="P9" s="23">
        <f t="shared" si="2"/>
        <v>204</v>
      </c>
      <c r="Q9" s="32">
        <v>74980</v>
      </c>
      <c r="R9" s="31" t="s">
        <v>36</v>
      </c>
      <c r="S9" s="33">
        <v>44488</v>
      </c>
      <c r="T9" s="57" t="s">
        <v>20</v>
      </c>
      <c r="U9" s="57" t="s">
        <v>20</v>
      </c>
      <c r="V9" s="57"/>
      <c r="W9" s="55"/>
      <c r="X9" s="55"/>
      <c r="Y9" s="55"/>
    </row>
    <row r="10" spans="2:26" ht="18.600000000000001" thickBot="1" x14ac:dyDescent="0.5">
      <c r="B10" s="18" t="s">
        <v>28</v>
      </c>
      <c r="C10" s="86" t="s">
        <v>20</v>
      </c>
      <c r="D10" s="51">
        <v>420</v>
      </c>
      <c r="E10" s="16">
        <v>70</v>
      </c>
      <c r="F10" s="17">
        <f t="shared" si="3"/>
        <v>6</v>
      </c>
      <c r="G10" s="23">
        <f t="shared" si="1"/>
        <v>105</v>
      </c>
      <c r="H10" s="23">
        <f t="shared" si="1"/>
        <v>70</v>
      </c>
      <c r="I10" s="23">
        <f t="shared" si="1"/>
        <v>52.5</v>
      </c>
      <c r="J10" s="23">
        <f t="shared" si="1"/>
        <v>32.307692307692307</v>
      </c>
      <c r="K10" s="23">
        <f t="shared" si="1"/>
        <v>24.705882352941178</v>
      </c>
      <c r="L10" s="23">
        <f t="shared" si="1"/>
        <v>16.8</v>
      </c>
      <c r="M10" s="23">
        <f t="shared" si="1"/>
        <v>13.125</v>
      </c>
      <c r="N10" s="23">
        <f t="shared" si="1"/>
        <v>10.5</v>
      </c>
      <c r="O10" s="23">
        <f t="shared" si="1"/>
        <v>8.4</v>
      </c>
      <c r="P10" s="23">
        <f t="shared" si="2"/>
        <v>140</v>
      </c>
      <c r="Q10" s="34">
        <v>42580</v>
      </c>
      <c r="R10" s="35" t="s">
        <v>34</v>
      </c>
      <c r="S10" s="36">
        <v>44514</v>
      </c>
      <c r="T10" s="57" t="s">
        <v>20</v>
      </c>
      <c r="U10" s="57" t="s">
        <v>20</v>
      </c>
      <c r="V10" s="57"/>
      <c r="W10" s="55"/>
      <c r="X10" s="55"/>
      <c r="Y10" s="55"/>
    </row>
    <row r="11" spans="2:26" x14ac:dyDescent="0.45">
      <c r="B11" s="18" t="s">
        <v>54</v>
      </c>
      <c r="C11" t="s">
        <v>57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61</v>
      </c>
      <c r="R11" t="s">
        <v>62</v>
      </c>
      <c r="S11">
        <v>44473</v>
      </c>
    </row>
    <row r="12" spans="2:26" x14ac:dyDescent="0.45">
      <c r="B12" s="18" t="s">
        <v>55</v>
      </c>
      <c r="C12" t="s">
        <v>58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 t="s">
        <v>59</v>
      </c>
      <c r="O12" t="s">
        <v>59</v>
      </c>
      <c r="P12" t="s">
        <v>59</v>
      </c>
      <c r="Q12" t="s">
        <v>63</v>
      </c>
      <c r="R12" t="s">
        <v>64</v>
      </c>
      <c r="S12">
        <v>44471</v>
      </c>
    </row>
    <row r="13" spans="2:26" ht="18.600000000000001" thickBot="1" x14ac:dyDescent="0.5">
      <c r="B13" s="19" t="s">
        <v>56</v>
      </c>
      <c r="C13" t="s">
        <v>59</v>
      </c>
      <c r="D13" t="s">
        <v>59</v>
      </c>
      <c r="E13" t="s">
        <v>59</v>
      </c>
      <c r="F13" t="s">
        <v>59</v>
      </c>
      <c r="G13" t="s">
        <v>59</v>
      </c>
      <c r="H13" t="s">
        <v>59</v>
      </c>
      <c r="I13" t="s">
        <v>59</v>
      </c>
      <c r="J13" t="s">
        <v>59</v>
      </c>
      <c r="K13" t="s">
        <v>59</v>
      </c>
      <c r="L13" t="s">
        <v>59</v>
      </c>
      <c r="M13" t="s">
        <v>59</v>
      </c>
      <c r="N13" t="s">
        <v>59</v>
      </c>
      <c r="O13" t="s">
        <v>59</v>
      </c>
      <c r="P13" t="s">
        <v>59</v>
      </c>
      <c r="Q13" t="s">
        <v>65</v>
      </c>
      <c r="R13" t="s">
        <v>66</v>
      </c>
      <c r="S13">
        <v>44494</v>
      </c>
    </row>
    <row r="16" spans="2:26" ht="30" customHeight="1" thickBot="1" x14ac:dyDescent="0.5">
      <c r="B16" t="s">
        <v>24</v>
      </c>
      <c r="C16" t="s">
        <v>22</v>
      </c>
      <c r="D16" s="30">
        <v>47800</v>
      </c>
      <c r="Z16" s="1" t="s">
        <v>4</v>
      </c>
    </row>
    <row r="17" spans="2:27" ht="30" customHeight="1" x14ac:dyDescent="0.45">
      <c r="B17" t="s">
        <v>25</v>
      </c>
      <c r="C17" t="s">
        <v>22</v>
      </c>
      <c r="D17" s="30">
        <v>40700</v>
      </c>
      <c r="Z17" s="3" t="s">
        <v>7</v>
      </c>
    </row>
    <row r="18" spans="2:27" ht="30" customHeight="1" x14ac:dyDescent="0.45">
      <c r="B18" t="s">
        <v>26</v>
      </c>
      <c r="C18" t="s">
        <v>22</v>
      </c>
      <c r="D18" s="30">
        <v>9980</v>
      </c>
      <c r="Z18" s="2"/>
    </row>
    <row r="19" spans="2:27" ht="30" customHeight="1" thickBot="1" x14ac:dyDescent="0.5">
      <c r="B19" t="s">
        <v>23</v>
      </c>
      <c r="C19" t="s">
        <v>22</v>
      </c>
      <c r="D19" s="30">
        <v>1170</v>
      </c>
      <c r="Z19" s="4" t="s">
        <v>8</v>
      </c>
    </row>
    <row r="20" spans="2:27" ht="30" customHeight="1" x14ac:dyDescent="0.45">
      <c r="Z20" s="88"/>
      <c r="AA20" s="5" t="s">
        <v>11</v>
      </c>
    </row>
    <row r="21" spans="2:27" ht="30" customHeight="1" thickBot="1" x14ac:dyDescent="0.5">
      <c r="Z21" s="89"/>
      <c r="AA21" s="6" t="s">
        <v>12</v>
      </c>
    </row>
    <row r="22" spans="2:27" ht="30" customHeight="1" x14ac:dyDescent="0.45"/>
    <row r="23" spans="2:27" ht="30" customHeight="1" thickBot="1" x14ac:dyDescent="0.5">
      <c r="Z23" s="8"/>
      <c r="AA23" s="7" t="s">
        <v>13</v>
      </c>
    </row>
    <row r="24" spans="2:27" ht="30" customHeight="1" thickBot="1" x14ac:dyDescent="0.5">
      <c r="Z24" s="9"/>
    </row>
    <row r="25" spans="2:27" ht="30" customHeight="1" thickBot="1" x14ac:dyDescent="0.5">
      <c r="Z25" s="10"/>
    </row>
    <row r="26" spans="2:27" ht="30" customHeight="1" thickBot="1" x14ac:dyDescent="0.5">
      <c r="Z26" s="10"/>
    </row>
    <row r="27" spans="2:27" ht="30" customHeight="1" thickBot="1" x14ac:dyDescent="0.5">
      <c r="Z27" s="10"/>
    </row>
    <row r="28" spans="2:27" ht="30" customHeight="1" x14ac:dyDescent="0.45">
      <c r="Z28" s="11"/>
    </row>
    <row r="29" spans="2:27" ht="30" customHeight="1" x14ac:dyDescent="0.45">
      <c r="Z29" s="12" t="s">
        <v>9</v>
      </c>
    </row>
    <row r="30" spans="2:27" ht="100.05" customHeight="1" x14ac:dyDescent="0.45">
      <c r="Z30" s="13" t="s">
        <v>14</v>
      </c>
    </row>
    <row r="31" spans="2:27" ht="100.05" customHeight="1" x14ac:dyDescent="0.45">
      <c r="Z31" s="3" t="s">
        <v>10</v>
      </c>
    </row>
  </sheetData>
  <mergeCells count="1">
    <mergeCell ref="Z20:Z2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7123-A8A2-4670-B774-A729C885B8AC}">
  <dimension ref="B1:AA36"/>
  <sheetViews>
    <sheetView tabSelected="1"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1" sqref="B1"/>
    </sheetView>
  </sheetViews>
  <sheetFormatPr defaultRowHeight="18" x14ac:dyDescent="0.45"/>
  <cols>
    <col min="2" max="2" width="43.69921875" customWidth="1"/>
    <col min="3" max="3" width="10.796875" customWidth="1"/>
    <col min="19" max="19" width="15.19921875" bestFit="1" customWidth="1"/>
    <col min="20" max="20" width="18.59765625" customWidth="1"/>
    <col min="21" max="21" width="49.8984375" customWidth="1"/>
    <col min="22" max="22" width="10.8984375" customWidth="1"/>
    <col min="23" max="23" width="8.09765625" customWidth="1"/>
    <col min="24" max="24" width="4.296875" customWidth="1"/>
    <col min="25" max="25" width="15.19921875" customWidth="1"/>
    <col min="26" max="26" width="51.09765625" customWidth="1"/>
    <col min="27" max="27" width="46.296875" customWidth="1"/>
  </cols>
  <sheetData>
    <row r="1" spans="2:25" ht="18.600000000000001" thickBot="1" x14ac:dyDescent="0.5">
      <c r="P1" t="s">
        <v>15</v>
      </c>
    </row>
    <row r="2" spans="2:25" ht="18.600000000000001" thickBot="1" x14ac:dyDescent="0.5">
      <c r="B2" s="52" t="s">
        <v>52</v>
      </c>
      <c r="C2" s="29" t="s">
        <v>21</v>
      </c>
      <c r="D2" s="60" t="s">
        <v>2</v>
      </c>
      <c r="E2" s="25" t="s">
        <v>3</v>
      </c>
      <c r="F2" s="26" t="s">
        <v>5</v>
      </c>
      <c r="G2">
        <v>4</v>
      </c>
      <c r="H2">
        <v>6</v>
      </c>
      <c r="I2">
        <v>8</v>
      </c>
      <c r="J2">
        <v>13</v>
      </c>
      <c r="K2">
        <v>17</v>
      </c>
      <c r="L2">
        <v>25</v>
      </c>
      <c r="M2">
        <v>32</v>
      </c>
      <c r="N2">
        <v>40</v>
      </c>
      <c r="O2">
        <v>50</v>
      </c>
      <c r="P2" s="22"/>
      <c r="Q2" s="74" t="s">
        <v>30</v>
      </c>
      <c r="R2" s="58" t="s">
        <v>31</v>
      </c>
      <c r="S2" s="76" t="s">
        <v>32</v>
      </c>
      <c r="T2" s="56" t="s">
        <v>37</v>
      </c>
      <c r="U2" s="56" t="s">
        <v>38</v>
      </c>
      <c r="V2" s="56"/>
      <c r="W2" s="22"/>
      <c r="X2" s="22"/>
      <c r="Y2" s="22"/>
    </row>
    <row r="3" spans="2:25" x14ac:dyDescent="0.45">
      <c r="B3" s="53" t="s">
        <v>0</v>
      </c>
      <c r="C3" s="27" t="s">
        <v>16</v>
      </c>
      <c r="D3" s="61">
        <v>2000</v>
      </c>
      <c r="E3" s="20">
        <v>203</v>
      </c>
      <c r="F3" s="21">
        <f t="shared" ref="F3:F8" si="0">D3/E3</f>
        <v>9.8522167487684733</v>
      </c>
      <c r="G3" s="23">
        <f>$D3/G$2</f>
        <v>500</v>
      </c>
      <c r="H3" s="23">
        <f t="shared" ref="H3:O3" si="1">$D3/H$2</f>
        <v>333.33333333333331</v>
      </c>
      <c r="I3" s="23">
        <f t="shared" si="1"/>
        <v>250</v>
      </c>
      <c r="J3" s="23">
        <f t="shared" si="1"/>
        <v>153.84615384615384</v>
      </c>
      <c r="K3" s="23">
        <f t="shared" si="1"/>
        <v>117.64705882352941</v>
      </c>
      <c r="L3" s="23">
        <f t="shared" si="1"/>
        <v>80</v>
      </c>
      <c r="M3" s="23">
        <f t="shared" si="1"/>
        <v>62.5</v>
      </c>
      <c r="N3" s="23">
        <f t="shared" si="1"/>
        <v>50</v>
      </c>
      <c r="O3" s="23">
        <f t="shared" si="1"/>
        <v>40</v>
      </c>
      <c r="P3" s="23">
        <f>E3*2</f>
        <v>406</v>
      </c>
      <c r="Q3" s="75">
        <v>290100</v>
      </c>
      <c r="R3" s="80" t="s">
        <v>33</v>
      </c>
      <c r="S3" s="77">
        <v>44130</v>
      </c>
      <c r="T3" s="55" t="s">
        <v>44</v>
      </c>
      <c r="U3" s="55" t="s">
        <v>42</v>
      </c>
      <c r="V3" s="55"/>
      <c r="W3" s="55" t="s">
        <v>46</v>
      </c>
      <c r="X3">
        <v>8</v>
      </c>
      <c r="Y3" s="55"/>
    </row>
    <row r="4" spans="2:25" x14ac:dyDescent="0.45">
      <c r="B4" s="44" t="s">
        <v>1</v>
      </c>
      <c r="C4" s="18" t="s">
        <v>17</v>
      </c>
      <c r="D4" s="59">
        <v>1200</v>
      </c>
      <c r="E4" s="14">
        <v>203</v>
      </c>
      <c r="F4" s="15">
        <f t="shared" si="0"/>
        <v>5.9113300492610836</v>
      </c>
      <c r="G4" s="23">
        <f t="shared" ref="G4:O12" si="2">$D4/G$2</f>
        <v>300</v>
      </c>
      <c r="H4" s="23">
        <f t="shared" si="2"/>
        <v>200</v>
      </c>
      <c r="I4" s="23">
        <f t="shared" si="2"/>
        <v>150</v>
      </c>
      <c r="J4" s="23">
        <f t="shared" si="2"/>
        <v>92.307692307692307</v>
      </c>
      <c r="K4" s="23">
        <f t="shared" si="2"/>
        <v>70.588235294117652</v>
      </c>
      <c r="L4" s="23">
        <f t="shared" si="2"/>
        <v>48</v>
      </c>
      <c r="M4" s="23">
        <f t="shared" si="2"/>
        <v>37.5</v>
      </c>
      <c r="N4" s="23">
        <f t="shared" si="2"/>
        <v>30</v>
      </c>
      <c r="O4" s="23">
        <f t="shared" si="2"/>
        <v>24</v>
      </c>
      <c r="P4" s="23">
        <f t="shared" ref="P4:P12" si="3">E4*2</f>
        <v>406</v>
      </c>
      <c r="Q4" s="75">
        <v>132000</v>
      </c>
      <c r="R4" s="80" t="s">
        <v>34</v>
      </c>
      <c r="S4" s="77">
        <v>44469</v>
      </c>
      <c r="T4" s="55" t="s">
        <v>41</v>
      </c>
      <c r="U4" s="57" t="s">
        <v>20</v>
      </c>
      <c r="V4" s="57"/>
      <c r="W4" s="55" t="s">
        <v>47</v>
      </c>
      <c r="X4">
        <v>2</v>
      </c>
      <c r="Y4" s="55"/>
    </row>
    <row r="5" spans="2:25" x14ac:dyDescent="0.45">
      <c r="B5" s="44" t="s">
        <v>18</v>
      </c>
      <c r="C5" s="18" t="s">
        <v>17</v>
      </c>
      <c r="D5" s="59">
        <v>1250</v>
      </c>
      <c r="E5" s="14">
        <v>90</v>
      </c>
      <c r="F5" s="15">
        <f t="shared" si="0"/>
        <v>13.888888888888889</v>
      </c>
      <c r="G5" s="23">
        <f t="shared" si="2"/>
        <v>312.5</v>
      </c>
      <c r="H5" s="23">
        <f t="shared" si="2"/>
        <v>208.33333333333334</v>
      </c>
      <c r="I5" s="23">
        <f t="shared" si="2"/>
        <v>156.25</v>
      </c>
      <c r="J5" s="23">
        <f t="shared" si="2"/>
        <v>96.15384615384616</v>
      </c>
      <c r="K5" s="23">
        <f t="shared" si="2"/>
        <v>73.529411764705884</v>
      </c>
      <c r="L5" s="23">
        <f t="shared" si="2"/>
        <v>50</v>
      </c>
      <c r="M5" s="23">
        <f t="shared" si="2"/>
        <v>39.0625</v>
      </c>
      <c r="N5" s="23">
        <f t="shared" si="2"/>
        <v>31.25</v>
      </c>
      <c r="O5" s="23">
        <f t="shared" si="2"/>
        <v>25</v>
      </c>
      <c r="P5" s="23">
        <f t="shared" si="3"/>
        <v>180</v>
      </c>
      <c r="Q5" s="75">
        <v>30350</v>
      </c>
      <c r="R5" s="80" t="s">
        <v>34</v>
      </c>
      <c r="S5" s="77">
        <v>44476</v>
      </c>
      <c r="T5" s="55" t="s">
        <v>40</v>
      </c>
      <c r="U5" s="57" t="s">
        <v>20</v>
      </c>
      <c r="V5" s="57"/>
      <c r="W5" s="55" t="s">
        <v>48</v>
      </c>
      <c r="X5">
        <v>3</v>
      </c>
      <c r="Y5" s="55"/>
    </row>
    <row r="6" spans="2:25" x14ac:dyDescent="0.45">
      <c r="B6" s="44" t="s">
        <v>29</v>
      </c>
      <c r="C6" s="18" t="s">
        <v>17</v>
      </c>
      <c r="D6" s="59">
        <v>650</v>
      </c>
      <c r="E6" s="14">
        <v>130</v>
      </c>
      <c r="F6" s="15">
        <f t="shared" si="0"/>
        <v>5</v>
      </c>
      <c r="G6" s="23">
        <f t="shared" ref="G6:O7" si="4">$D6/G$2</f>
        <v>162.5</v>
      </c>
      <c r="H6" s="23">
        <f t="shared" si="4"/>
        <v>108.33333333333333</v>
      </c>
      <c r="I6" s="23">
        <f t="shared" si="4"/>
        <v>81.25</v>
      </c>
      <c r="J6" s="23">
        <f t="shared" si="4"/>
        <v>50</v>
      </c>
      <c r="K6" s="23">
        <f t="shared" si="4"/>
        <v>38.235294117647058</v>
      </c>
      <c r="L6" s="23">
        <f t="shared" si="4"/>
        <v>26</v>
      </c>
      <c r="M6" s="23">
        <f t="shared" si="4"/>
        <v>20.3125</v>
      </c>
      <c r="N6" s="23">
        <f t="shared" si="4"/>
        <v>16.25</v>
      </c>
      <c r="O6" s="23">
        <f t="shared" si="4"/>
        <v>13</v>
      </c>
      <c r="P6" s="23">
        <f t="shared" si="3"/>
        <v>260</v>
      </c>
      <c r="Q6" s="75">
        <v>39381</v>
      </c>
      <c r="R6" s="80" t="s">
        <v>34</v>
      </c>
      <c r="S6" s="77">
        <v>44510</v>
      </c>
      <c r="T6" s="55" t="s">
        <v>43</v>
      </c>
      <c r="U6" s="57" t="s">
        <v>20</v>
      </c>
      <c r="V6" s="57"/>
      <c r="W6" s="55" t="s">
        <v>49</v>
      </c>
      <c r="X6">
        <v>2</v>
      </c>
      <c r="Y6" s="55"/>
    </row>
    <row r="7" spans="2:25" x14ac:dyDescent="0.45">
      <c r="B7" s="44" t="s">
        <v>67</v>
      </c>
      <c r="C7" s="28" t="s">
        <v>20</v>
      </c>
      <c r="D7" s="59">
        <v>200</v>
      </c>
      <c r="E7" s="14">
        <v>50</v>
      </c>
      <c r="F7" s="15">
        <f t="shared" si="0"/>
        <v>4</v>
      </c>
      <c r="G7" s="23">
        <f t="shared" si="4"/>
        <v>50</v>
      </c>
      <c r="H7" s="23">
        <f t="shared" si="4"/>
        <v>33.333333333333336</v>
      </c>
      <c r="I7" s="23">
        <f t="shared" si="4"/>
        <v>25</v>
      </c>
      <c r="J7" s="23">
        <f t="shared" si="4"/>
        <v>15.384615384615385</v>
      </c>
      <c r="K7" s="23">
        <f t="shared" si="4"/>
        <v>11.764705882352942</v>
      </c>
      <c r="L7" s="23">
        <f t="shared" si="4"/>
        <v>8</v>
      </c>
      <c r="M7" s="23">
        <f t="shared" si="4"/>
        <v>6.25</v>
      </c>
      <c r="N7" s="23">
        <f t="shared" si="4"/>
        <v>5</v>
      </c>
      <c r="O7" s="23">
        <f t="shared" si="4"/>
        <v>4</v>
      </c>
      <c r="P7" s="23">
        <f t="shared" ref="P7" si="5">E7*2</f>
        <v>100</v>
      </c>
      <c r="Q7" s="75">
        <v>6000</v>
      </c>
      <c r="R7" s="80" t="s">
        <v>34</v>
      </c>
      <c r="S7" s="77">
        <v>44520</v>
      </c>
      <c r="T7" s="55" t="s">
        <v>68</v>
      </c>
      <c r="U7" s="57" t="s">
        <v>20</v>
      </c>
      <c r="V7" s="57"/>
      <c r="W7" s="55" t="s">
        <v>49</v>
      </c>
      <c r="X7">
        <v>2</v>
      </c>
      <c r="Y7" s="55"/>
    </row>
    <row r="8" spans="2:25" x14ac:dyDescent="0.45">
      <c r="B8" s="44" t="s">
        <v>6</v>
      </c>
      <c r="C8" s="28" t="s">
        <v>20</v>
      </c>
      <c r="D8" s="59">
        <v>360</v>
      </c>
      <c r="E8" s="14">
        <v>50</v>
      </c>
      <c r="F8" s="15">
        <f t="shared" si="0"/>
        <v>7.2</v>
      </c>
      <c r="G8" s="23">
        <f t="shared" si="2"/>
        <v>90</v>
      </c>
      <c r="H8" s="23">
        <f t="shared" si="2"/>
        <v>60</v>
      </c>
      <c r="I8" s="23">
        <f t="shared" si="2"/>
        <v>45</v>
      </c>
      <c r="J8" s="23">
        <f t="shared" si="2"/>
        <v>27.692307692307693</v>
      </c>
      <c r="K8" s="23">
        <f t="shared" si="2"/>
        <v>21.176470588235293</v>
      </c>
      <c r="L8" s="23">
        <f t="shared" si="2"/>
        <v>14.4</v>
      </c>
      <c r="M8" s="23">
        <f t="shared" si="2"/>
        <v>11.25</v>
      </c>
      <c r="N8" s="23">
        <f t="shared" si="2"/>
        <v>9</v>
      </c>
      <c r="O8" s="23">
        <f t="shared" si="2"/>
        <v>7.2</v>
      </c>
      <c r="P8" s="23">
        <f t="shared" si="3"/>
        <v>100</v>
      </c>
      <c r="Q8" s="75">
        <v>7777</v>
      </c>
      <c r="R8" s="80" t="s">
        <v>33</v>
      </c>
      <c r="S8" s="77">
        <v>44384</v>
      </c>
      <c r="T8" s="55" t="s">
        <v>45</v>
      </c>
      <c r="U8" s="57" t="s">
        <v>20</v>
      </c>
      <c r="V8" s="57"/>
      <c r="W8" s="55" t="s">
        <v>50</v>
      </c>
      <c r="X8">
        <v>3</v>
      </c>
      <c r="Y8" s="55"/>
    </row>
    <row r="9" spans="2:25" x14ac:dyDescent="0.45">
      <c r="B9" s="54" t="s">
        <v>19</v>
      </c>
      <c r="C9" s="43" t="s">
        <v>17</v>
      </c>
      <c r="D9" s="62">
        <v>625</v>
      </c>
      <c r="E9" s="46">
        <v>81</v>
      </c>
      <c r="F9" s="47">
        <f t="shared" ref="F9:F11" si="6">D9/E9</f>
        <v>7.716049382716049</v>
      </c>
      <c r="G9" s="23">
        <f t="shared" si="2"/>
        <v>156.25</v>
      </c>
      <c r="H9" s="23">
        <f t="shared" si="2"/>
        <v>104.16666666666667</v>
      </c>
      <c r="I9" s="23">
        <f t="shared" si="2"/>
        <v>78.125</v>
      </c>
      <c r="J9" s="23">
        <f t="shared" si="2"/>
        <v>48.07692307692308</v>
      </c>
      <c r="K9" s="23">
        <f t="shared" si="2"/>
        <v>36.764705882352942</v>
      </c>
      <c r="L9" s="23">
        <f t="shared" si="2"/>
        <v>25</v>
      </c>
      <c r="M9" s="23">
        <f t="shared" si="2"/>
        <v>19.53125</v>
      </c>
      <c r="N9" s="23">
        <f t="shared" si="2"/>
        <v>15.625</v>
      </c>
      <c r="O9" s="23">
        <f t="shared" si="2"/>
        <v>12.5</v>
      </c>
      <c r="P9" s="23">
        <f t="shared" ref="P9:P11" si="7">E9*2</f>
        <v>162</v>
      </c>
      <c r="Q9" s="75">
        <v>107667</v>
      </c>
      <c r="R9" s="80" t="s">
        <v>35</v>
      </c>
      <c r="S9" s="77">
        <v>44473</v>
      </c>
      <c r="T9" s="57" t="s">
        <v>20</v>
      </c>
      <c r="U9" s="55" t="s">
        <v>39</v>
      </c>
      <c r="V9" s="55"/>
      <c r="W9" s="55" t="s">
        <v>51</v>
      </c>
      <c r="X9">
        <v>3</v>
      </c>
      <c r="Y9" s="55"/>
    </row>
    <row r="10" spans="2:25" x14ac:dyDescent="0.45">
      <c r="B10" s="44" t="s">
        <v>27</v>
      </c>
      <c r="C10" s="28" t="s">
        <v>20</v>
      </c>
      <c r="D10" s="59">
        <v>714</v>
      </c>
      <c r="E10" s="14">
        <v>102</v>
      </c>
      <c r="F10" s="15">
        <f t="shared" ref="F10" si="8">D10/E10</f>
        <v>7</v>
      </c>
      <c r="G10" s="23">
        <f t="shared" si="2"/>
        <v>178.5</v>
      </c>
      <c r="H10" s="23">
        <f t="shared" si="2"/>
        <v>119</v>
      </c>
      <c r="I10" s="23">
        <f t="shared" si="2"/>
        <v>89.25</v>
      </c>
      <c r="J10" s="23">
        <f t="shared" si="2"/>
        <v>54.92307692307692</v>
      </c>
      <c r="K10" s="23">
        <f t="shared" si="2"/>
        <v>42</v>
      </c>
      <c r="L10" s="23">
        <f t="shared" si="2"/>
        <v>28.56</v>
      </c>
      <c r="M10" s="23">
        <f t="shared" si="2"/>
        <v>22.3125</v>
      </c>
      <c r="N10" s="23">
        <f t="shared" si="2"/>
        <v>17.850000000000001</v>
      </c>
      <c r="O10" s="23">
        <f t="shared" si="2"/>
        <v>14.28</v>
      </c>
      <c r="P10" s="23">
        <f t="shared" ref="P10" si="9">E10*2</f>
        <v>204</v>
      </c>
      <c r="Q10" s="75">
        <v>74980</v>
      </c>
      <c r="R10" s="80" t="s">
        <v>36</v>
      </c>
      <c r="S10" s="77">
        <v>44488</v>
      </c>
      <c r="T10" s="57" t="s">
        <v>20</v>
      </c>
      <c r="U10" s="57" t="s">
        <v>20</v>
      </c>
      <c r="V10" s="57"/>
      <c r="W10" s="55"/>
      <c r="X10" s="55"/>
      <c r="Y10" s="55"/>
    </row>
    <row r="11" spans="2:25" x14ac:dyDescent="0.45">
      <c r="B11" s="44" t="s">
        <v>69</v>
      </c>
      <c r="C11" s="28" t="s">
        <v>20</v>
      </c>
      <c r="D11" s="59">
        <v>495</v>
      </c>
      <c r="E11" s="14">
        <v>90</v>
      </c>
      <c r="F11" s="15">
        <f t="shared" si="6"/>
        <v>5.5</v>
      </c>
      <c r="G11" s="23">
        <f t="shared" si="2"/>
        <v>123.75</v>
      </c>
      <c r="H11" s="23">
        <f t="shared" si="2"/>
        <v>82.5</v>
      </c>
      <c r="I11" s="23">
        <f t="shared" si="2"/>
        <v>61.875</v>
      </c>
      <c r="J11" s="23">
        <f t="shared" si="2"/>
        <v>38.07692307692308</v>
      </c>
      <c r="K11" s="23">
        <f t="shared" si="2"/>
        <v>29.117647058823529</v>
      </c>
      <c r="L11" s="23">
        <f t="shared" si="2"/>
        <v>19.8</v>
      </c>
      <c r="M11" s="23">
        <f t="shared" si="2"/>
        <v>15.46875</v>
      </c>
      <c r="N11" s="23">
        <f t="shared" si="2"/>
        <v>12.375</v>
      </c>
      <c r="O11" s="23">
        <f t="shared" si="2"/>
        <v>9.9</v>
      </c>
      <c r="P11" s="23">
        <f t="shared" si="7"/>
        <v>180</v>
      </c>
      <c r="Q11" s="75">
        <v>32636</v>
      </c>
      <c r="R11" s="80" t="s">
        <v>70</v>
      </c>
      <c r="S11" s="77">
        <v>44537</v>
      </c>
      <c r="T11" s="57" t="s">
        <v>20</v>
      </c>
      <c r="U11" s="57" t="s">
        <v>20</v>
      </c>
      <c r="V11" s="57"/>
      <c r="W11" s="55"/>
      <c r="X11" s="55"/>
      <c r="Y11" s="55"/>
    </row>
    <row r="12" spans="2:25" x14ac:dyDescent="0.45">
      <c r="B12" s="44" t="s">
        <v>28</v>
      </c>
      <c r="C12" s="28" t="s">
        <v>20</v>
      </c>
      <c r="D12" s="59">
        <v>420</v>
      </c>
      <c r="E12" s="14">
        <v>70</v>
      </c>
      <c r="F12" s="15">
        <f t="shared" ref="F12" si="10">D12/E12</f>
        <v>6</v>
      </c>
      <c r="G12" s="23">
        <f t="shared" si="2"/>
        <v>105</v>
      </c>
      <c r="H12" s="23">
        <f t="shared" si="2"/>
        <v>70</v>
      </c>
      <c r="I12" s="23">
        <f t="shared" si="2"/>
        <v>52.5</v>
      </c>
      <c r="J12" s="23">
        <f t="shared" si="2"/>
        <v>32.307692307692307</v>
      </c>
      <c r="K12" s="23">
        <f t="shared" si="2"/>
        <v>24.705882352941178</v>
      </c>
      <c r="L12" s="23">
        <f t="shared" si="2"/>
        <v>16.8</v>
      </c>
      <c r="M12" s="23">
        <f t="shared" si="2"/>
        <v>13.125</v>
      </c>
      <c r="N12" s="23">
        <f t="shared" si="2"/>
        <v>10.5</v>
      </c>
      <c r="O12" s="23">
        <f t="shared" si="2"/>
        <v>8.4</v>
      </c>
      <c r="P12" s="23">
        <f t="shared" si="3"/>
        <v>140</v>
      </c>
      <c r="Q12" s="75">
        <v>42580</v>
      </c>
      <c r="R12" s="80" t="s">
        <v>34</v>
      </c>
      <c r="S12" s="77">
        <v>44514</v>
      </c>
      <c r="T12" s="57" t="s">
        <v>20</v>
      </c>
      <c r="U12" s="57" t="s">
        <v>20</v>
      </c>
      <c r="V12" s="57"/>
      <c r="W12" s="55"/>
      <c r="X12" s="55"/>
      <c r="Y12" s="55"/>
    </row>
    <row r="13" spans="2:25" x14ac:dyDescent="0.45">
      <c r="B13" s="53" t="s">
        <v>54</v>
      </c>
      <c r="C13" s="27" t="s">
        <v>57</v>
      </c>
      <c r="D13" s="64" t="s">
        <v>60</v>
      </c>
      <c r="E13" s="65" t="s">
        <v>59</v>
      </c>
      <c r="F13" s="66" t="s">
        <v>59</v>
      </c>
      <c r="G13" s="67" t="s">
        <v>59</v>
      </c>
      <c r="H13" s="67" t="s">
        <v>59</v>
      </c>
      <c r="I13" s="67" t="s">
        <v>59</v>
      </c>
      <c r="J13" s="67" t="s">
        <v>59</v>
      </c>
      <c r="K13" s="67" t="s">
        <v>59</v>
      </c>
      <c r="L13" s="67" t="s">
        <v>59</v>
      </c>
      <c r="M13" s="67" t="s">
        <v>59</v>
      </c>
      <c r="N13" s="67" t="s">
        <v>59</v>
      </c>
      <c r="O13" s="67" t="s">
        <v>59</v>
      </c>
      <c r="P13" s="67" t="s">
        <v>59</v>
      </c>
      <c r="Q13" s="75">
        <v>40975</v>
      </c>
      <c r="R13" s="18" t="s">
        <v>62</v>
      </c>
      <c r="S13" s="78">
        <v>44473</v>
      </c>
    </row>
    <row r="14" spans="2:25" x14ac:dyDescent="0.45">
      <c r="B14" s="44" t="s">
        <v>55</v>
      </c>
      <c r="C14" s="18" t="s">
        <v>58</v>
      </c>
      <c r="D14" s="68" t="s">
        <v>60</v>
      </c>
      <c r="E14" s="63" t="s">
        <v>59</v>
      </c>
      <c r="F14" s="69" t="s">
        <v>59</v>
      </c>
      <c r="G14" s="67" t="s">
        <v>59</v>
      </c>
      <c r="H14" s="67" t="s">
        <v>59</v>
      </c>
      <c r="I14" s="67" t="s">
        <v>59</v>
      </c>
      <c r="J14" s="67" t="s">
        <v>59</v>
      </c>
      <c r="K14" s="67" t="s">
        <v>59</v>
      </c>
      <c r="L14" s="67" t="s">
        <v>59</v>
      </c>
      <c r="M14" s="67" t="s">
        <v>59</v>
      </c>
      <c r="N14" s="67" t="s">
        <v>59</v>
      </c>
      <c r="O14" s="67" t="s">
        <v>59</v>
      </c>
      <c r="P14" s="67" t="s">
        <v>59</v>
      </c>
      <c r="Q14" s="75">
        <v>59491</v>
      </c>
      <c r="R14" s="18" t="s">
        <v>64</v>
      </c>
      <c r="S14" s="78">
        <v>44471</v>
      </c>
    </row>
    <row r="15" spans="2:25" ht="18.600000000000001" thickBot="1" x14ac:dyDescent="0.5">
      <c r="B15" s="45" t="s">
        <v>56</v>
      </c>
      <c r="C15" s="73" t="s">
        <v>60</v>
      </c>
      <c r="D15" s="70" t="s">
        <v>60</v>
      </c>
      <c r="E15" s="71" t="s">
        <v>59</v>
      </c>
      <c r="F15" s="72" t="s">
        <v>59</v>
      </c>
      <c r="G15" s="67" t="s">
        <v>59</v>
      </c>
      <c r="H15" s="67" t="s">
        <v>59</v>
      </c>
      <c r="I15" s="67" t="s">
        <v>59</v>
      </c>
      <c r="J15" s="67" t="s">
        <v>59</v>
      </c>
      <c r="K15" s="67" t="s">
        <v>59</v>
      </c>
      <c r="L15" s="67" t="s">
        <v>59</v>
      </c>
      <c r="M15" s="67" t="s">
        <v>59</v>
      </c>
      <c r="N15" s="67" t="s">
        <v>59</v>
      </c>
      <c r="O15" s="67" t="s">
        <v>59</v>
      </c>
      <c r="P15" s="67" t="s">
        <v>59</v>
      </c>
      <c r="Q15" s="87">
        <v>305800</v>
      </c>
      <c r="R15" s="19" t="s">
        <v>66</v>
      </c>
      <c r="S15" s="79">
        <v>44494</v>
      </c>
    </row>
    <row r="17" spans="2:27" x14ac:dyDescent="0.45">
      <c r="F17">
        <f>90*5.5</f>
        <v>495</v>
      </c>
    </row>
    <row r="18" spans="2:27" ht="30" customHeight="1" thickBot="1" x14ac:dyDescent="0.5">
      <c r="B18" t="s">
        <v>24</v>
      </c>
      <c r="C18" t="s">
        <v>22</v>
      </c>
      <c r="D18" s="30">
        <v>47800</v>
      </c>
      <c r="Z18" s="1" t="s">
        <v>4</v>
      </c>
    </row>
    <row r="19" spans="2:27" ht="30" customHeight="1" thickBot="1" x14ac:dyDescent="0.5">
      <c r="B19" t="s">
        <v>71</v>
      </c>
      <c r="C19" t="s">
        <v>22</v>
      </c>
      <c r="D19" s="30">
        <v>47800</v>
      </c>
      <c r="Z19" s="1" t="s">
        <v>4</v>
      </c>
    </row>
    <row r="20" spans="2:27" ht="30" customHeight="1" thickBot="1" x14ac:dyDescent="0.5">
      <c r="B20" t="s">
        <v>72</v>
      </c>
      <c r="C20" t="s">
        <v>22</v>
      </c>
      <c r="D20" s="30">
        <v>83182</v>
      </c>
      <c r="Z20" s="1" t="s">
        <v>4</v>
      </c>
    </row>
    <row r="21" spans="2:27" ht="30" customHeight="1" x14ac:dyDescent="0.45">
      <c r="B21" t="s">
        <v>25</v>
      </c>
      <c r="C21" t="s">
        <v>22</v>
      </c>
      <c r="D21" s="30">
        <v>40700</v>
      </c>
      <c r="Z21" s="3" t="s">
        <v>7</v>
      </c>
    </row>
    <row r="22" spans="2:27" ht="30" customHeight="1" x14ac:dyDescent="0.45">
      <c r="B22" t="s">
        <v>26</v>
      </c>
      <c r="C22" t="s">
        <v>22</v>
      </c>
      <c r="D22" s="30">
        <v>9980</v>
      </c>
      <c r="Z22" s="2"/>
    </row>
    <row r="23" spans="2:27" ht="30" customHeight="1" x14ac:dyDescent="0.45">
      <c r="B23" t="s">
        <v>73</v>
      </c>
      <c r="D23" s="30">
        <v>16500</v>
      </c>
      <c r="Z23" s="2"/>
    </row>
    <row r="24" spans="2:27" ht="30" customHeight="1" thickBot="1" x14ac:dyDescent="0.5">
      <c r="B24" t="s">
        <v>23</v>
      </c>
      <c r="C24" t="s">
        <v>22</v>
      </c>
      <c r="D24" s="30">
        <v>1170</v>
      </c>
      <c r="Z24" s="4" t="s">
        <v>8</v>
      </c>
    </row>
    <row r="25" spans="2:27" ht="30" customHeight="1" x14ac:dyDescent="0.45">
      <c r="Z25" s="88"/>
      <c r="AA25" s="5" t="s">
        <v>11</v>
      </c>
    </row>
    <row r="26" spans="2:27" ht="30" customHeight="1" thickBot="1" x14ac:dyDescent="0.5">
      <c r="Z26" s="89"/>
      <c r="AA26" s="6" t="s">
        <v>12</v>
      </c>
    </row>
    <row r="27" spans="2:27" ht="30" customHeight="1" x14ac:dyDescent="0.45"/>
    <row r="28" spans="2:27" ht="30" customHeight="1" thickBot="1" x14ac:dyDescent="0.5">
      <c r="Z28" s="8"/>
      <c r="AA28" s="7" t="s">
        <v>13</v>
      </c>
    </row>
    <row r="29" spans="2:27" ht="30" customHeight="1" thickBot="1" x14ac:dyDescent="0.5">
      <c r="Z29" s="9"/>
    </row>
    <row r="30" spans="2:27" ht="30" customHeight="1" thickBot="1" x14ac:dyDescent="0.5">
      <c r="Z30" s="10"/>
    </row>
    <row r="31" spans="2:27" ht="30" customHeight="1" thickBot="1" x14ac:dyDescent="0.5">
      <c r="Z31" s="10"/>
    </row>
    <row r="32" spans="2:27" ht="30" customHeight="1" thickBot="1" x14ac:dyDescent="0.5">
      <c r="Z32" s="10"/>
    </row>
    <row r="33" spans="26:26" ht="30" customHeight="1" x14ac:dyDescent="0.45">
      <c r="Z33" s="11"/>
    </row>
    <row r="34" spans="26:26" ht="30" customHeight="1" x14ac:dyDescent="0.45">
      <c r="Z34" s="12" t="s">
        <v>9</v>
      </c>
    </row>
    <row r="35" spans="26:26" ht="100.05" customHeight="1" x14ac:dyDescent="0.45">
      <c r="Z35" s="13" t="s">
        <v>14</v>
      </c>
    </row>
    <row r="36" spans="26:26" ht="100.05" customHeight="1" x14ac:dyDescent="0.45">
      <c r="Z36" s="3" t="s">
        <v>10</v>
      </c>
    </row>
  </sheetData>
  <mergeCells count="1">
    <mergeCell ref="Z25:Z2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akio tamagawa</dc:creator>
  <cp:lastModifiedBy>tamagawa akio</cp:lastModifiedBy>
  <dcterms:created xsi:type="dcterms:W3CDTF">2021-10-07T04:43:17Z</dcterms:created>
  <dcterms:modified xsi:type="dcterms:W3CDTF">2021-12-17T10:21:07Z</dcterms:modified>
</cp:coreProperties>
</file>