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60" windowWidth="25410" windowHeight="11955" tabRatio="859" activeTab="0"/>
  </bookViews>
  <sheets>
    <sheet name="総合成績" sheetId="1" r:id="rId1"/>
    <sheet name="投手成績" sheetId="2" r:id="rId2"/>
    <sheet name="0_池田" sheetId="3" r:id="rId3"/>
    <sheet name="1_杉本" sheetId="4" r:id="rId4"/>
    <sheet name="2_山田" sheetId="5" r:id="rId5"/>
    <sheet name="3_米川" sheetId="6" r:id="rId6"/>
    <sheet name="4_西川" sheetId="7" r:id="rId7"/>
    <sheet name="5_垰下" sheetId="8" r:id="rId8"/>
    <sheet name="6_林" sheetId="9" r:id="rId9"/>
    <sheet name="7_岡倉" sheetId="10" r:id="rId10"/>
    <sheet name="8_安永" sheetId="11" r:id="rId11"/>
    <sheet name="9_中村" sheetId="12" r:id="rId12"/>
    <sheet name="10_山本" sheetId="13" r:id="rId13"/>
    <sheet name="11_元田" sheetId="14" r:id="rId14"/>
    <sheet name="12_白石" sheetId="15" r:id="rId15"/>
    <sheet name="13_中岡" sheetId="16" r:id="rId16"/>
    <sheet name="14_奥野" sheetId="17" r:id="rId17"/>
    <sheet name="15_平沼" sheetId="18" r:id="rId18"/>
    <sheet name="16_宮本" sheetId="19" r:id="rId19"/>
    <sheet name="17_久保田" sheetId="20" r:id="rId20"/>
    <sheet name="18_皆川" sheetId="21" r:id="rId21"/>
    <sheet name="19_國貞" sheetId="22" r:id="rId22"/>
    <sheet name="20_林" sheetId="23" r:id="rId23"/>
    <sheet name="21_沖濱" sheetId="24" r:id="rId24"/>
    <sheet name="22" sheetId="25" r:id="rId25"/>
    <sheet name="Sheet1" sheetId="26" r:id="rId26"/>
  </sheets>
  <definedNames/>
  <calcPr fullCalcOnLoad="1"/>
</workbook>
</file>

<file path=xl/sharedStrings.xml><?xml version="1.0" encoding="utf-8"?>
<sst xmlns="http://schemas.openxmlformats.org/spreadsheetml/2006/main" count="1839" uniqueCount="218">
  <si>
    <t>日付</t>
  </si>
  <si>
    <t>対戦相手</t>
  </si>
  <si>
    <t>結果</t>
  </si>
  <si>
    <t>打席</t>
  </si>
  <si>
    <t>打数</t>
  </si>
  <si>
    <t>１塁打</t>
  </si>
  <si>
    <t>２塁打</t>
  </si>
  <si>
    <t>３塁打</t>
  </si>
  <si>
    <t>本塁打</t>
  </si>
  <si>
    <t>四死球</t>
  </si>
  <si>
    <t>打点</t>
  </si>
  <si>
    <t>得点</t>
  </si>
  <si>
    <t>打　　率：</t>
  </si>
  <si>
    <t>盗塁</t>
  </si>
  <si>
    <t>犠打</t>
  </si>
  <si>
    <t>三振</t>
  </si>
  <si>
    <t>勝利打点</t>
  </si>
  <si>
    <t>名前</t>
  </si>
  <si>
    <t>打率</t>
  </si>
  <si>
    <t>9イニング換算</t>
  </si>
  <si>
    <t>出塁率</t>
  </si>
  <si>
    <t>出塁率：</t>
  </si>
  <si>
    <t>安シニア</t>
  </si>
  <si>
    <t>出塁率：</t>
  </si>
  <si>
    <t>岡倉</t>
  </si>
  <si>
    <t>杉本</t>
  </si>
  <si>
    <t>林</t>
  </si>
  <si>
    <t>山本</t>
  </si>
  <si>
    <t>西川</t>
  </si>
  <si>
    <t>池田</t>
  </si>
  <si>
    <t>中村</t>
  </si>
  <si>
    <t>米川</t>
  </si>
  <si>
    <t>安永</t>
  </si>
  <si>
    <t>垰下</t>
  </si>
  <si>
    <t>△２－２</t>
  </si>
  <si>
    <t>山本　⇒　杉本</t>
  </si>
  <si>
    <t>段原シニア</t>
  </si>
  <si>
    <t>●６－９</t>
  </si>
  <si>
    <t>出塁率：</t>
  </si>
  <si>
    <t>山田</t>
  </si>
  <si>
    <t>背番号</t>
  </si>
  <si>
    <t>白石</t>
  </si>
  <si>
    <t>中岡</t>
  </si>
  <si>
    <t>奥野</t>
  </si>
  <si>
    <t>平沼</t>
  </si>
  <si>
    <t>宮本</t>
  </si>
  <si>
    <t>久保田</t>
  </si>
  <si>
    <t>皆川</t>
  </si>
  <si>
    <t>元田</t>
  </si>
  <si>
    <t>段原シニア</t>
  </si>
  <si>
    <t>●０－５</t>
  </si>
  <si>
    <t>五日市シニア</t>
  </si>
  <si>
    <t>●２－３</t>
  </si>
  <si>
    <t>八幡シニア</t>
  </si>
  <si>
    <t>●２－７</t>
  </si>
  <si>
    <t>中村　⇒　杉本</t>
  </si>
  <si>
    <t>岡山ＡＬＬ井原</t>
  </si>
  <si>
    <t>●０－１</t>
  </si>
  <si>
    <t>八本松中学校</t>
  </si>
  <si>
    <t>乃木ライオンズ</t>
  </si>
  <si>
    <t>△１－１</t>
  </si>
  <si>
    <t>甲田野球クラブ</t>
  </si>
  <si>
    <t>△０－０</t>
  </si>
  <si>
    <t>大野シニア　　</t>
  </si>
  <si>
    <t>●２－４</t>
  </si>
  <si>
    <t xml:space="preserve"> </t>
  </si>
  <si>
    <t>高陽スカイバンズ</t>
  </si>
  <si>
    <t>○６－３</t>
  </si>
  <si>
    <t>○６－０</t>
  </si>
  <si>
    <t>山本　⇒　林</t>
  </si>
  <si>
    <t>吉名クラブ</t>
  </si>
  <si>
    <t>○６－２</t>
  </si>
  <si>
    <t>○４－２</t>
  </si>
  <si>
    <t>広島レックス</t>
  </si>
  <si>
    <t>○１１－０</t>
  </si>
  <si>
    <t>○１１－０</t>
  </si>
  <si>
    <t>山本　⇒　林　⇒　奥野</t>
  </si>
  <si>
    <t>○７－２</t>
  </si>
  <si>
    <t>○１１－１</t>
  </si>
  <si>
    <t>口田中</t>
  </si>
  <si>
    <t>○７－１</t>
  </si>
  <si>
    <t>翠町中</t>
  </si>
  <si>
    <t>△５－５</t>
  </si>
  <si>
    <t>廿日市シニア</t>
  </si>
  <si>
    <t>河内シニア</t>
  </si>
  <si>
    <t>大野シニア</t>
  </si>
  <si>
    <t>○１－０</t>
  </si>
  <si>
    <t>大三島中クラブ</t>
  </si>
  <si>
    <t>●１－４</t>
  </si>
  <si>
    <t>杉本　⇒　林</t>
  </si>
  <si>
    <t>グリーンファイターズ</t>
  </si>
  <si>
    <t>三原浮城BBC</t>
  </si>
  <si>
    <t>○５－４</t>
  </si>
  <si>
    <t>○３－０</t>
  </si>
  <si>
    <t>○２－１</t>
  </si>
  <si>
    <t>富田・鼓南中</t>
  </si>
  <si>
    <t>●０－８</t>
  </si>
  <si>
    <t>三次シニア</t>
  </si>
  <si>
    <t>甲奴中</t>
  </si>
  <si>
    <t>○８－３</t>
  </si>
  <si>
    <t>八本松中</t>
  </si>
  <si>
    <t>○３－１</t>
  </si>
  <si>
    <t>○１０－０</t>
  </si>
  <si>
    <t>國貞</t>
  </si>
  <si>
    <t>林（諒）</t>
  </si>
  <si>
    <t>広島スターズ</t>
  </si>
  <si>
    <t>七尾中</t>
  </si>
  <si>
    <t>○１０－２</t>
  </si>
  <si>
    <t>○１０－1</t>
  </si>
  <si>
    <t>山本　⇒　奥野</t>
  </si>
  <si>
    <t>沖濱</t>
  </si>
  <si>
    <t>杉本　⇒　林　⇒　安永</t>
  </si>
  <si>
    <t>●３－４</t>
  </si>
  <si>
    <t>○２－０</t>
  </si>
  <si>
    <t>五日市観音</t>
  </si>
  <si>
    <t>●１－３</t>
  </si>
  <si>
    <t>五日市観音シニア</t>
  </si>
  <si>
    <t>福山ヤンキース</t>
  </si>
  <si>
    <t>阿東シニア</t>
  </si>
  <si>
    <t>○８－１</t>
  </si>
  <si>
    <t>●７－１０</t>
  </si>
  <si>
    <t>東城有光クラブ</t>
  </si>
  <si>
    <t>山本　⇒　安永</t>
  </si>
  <si>
    <t>●１－２</t>
  </si>
  <si>
    <t>○５－０</t>
  </si>
  <si>
    <t>●６－７</t>
  </si>
  <si>
    <t>●１－６</t>
  </si>
  <si>
    <t>林：１勝</t>
  </si>
  <si>
    <t>杉本：１６勝１４敗</t>
  </si>
  <si>
    <t>山本：９勝７敗</t>
  </si>
  <si>
    <t>中村：１敗</t>
  </si>
  <si>
    <t>２６勝２２敗９分</t>
  </si>
  <si>
    <t>首位打者</t>
  </si>
  <si>
    <t>打点王</t>
  </si>
  <si>
    <t>本塁打王</t>
  </si>
  <si>
    <t>勝利打点王</t>
  </si>
  <si>
    <t>２４打点</t>
  </si>
  <si>
    <t>２本</t>
  </si>
  <si>
    <t>５試合</t>
  </si>
  <si>
    <t>山本・林</t>
  </si>
  <si>
    <t>米川</t>
  </si>
  <si>
    <t>チーム成績</t>
  </si>
  <si>
    <t>勝率</t>
  </si>
  <si>
    <t>１位</t>
  </si>
  <si>
    <t>２位</t>
  </si>
  <si>
    <t>３位</t>
  </si>
  <si>
    <t>登板試合数</t>
  </si>
  <si>
    <t>7イニング換算</t>
  </si>
  <si>
    <t>勝投手</t>
  </si>
  <si>
    <t>負投手</t>
  </si>
  <si>
    <t>記事</t>
  </si>
  <si>
    <t>イニング</t>
  </si>
  <si>
    <t>自責点</t>
  </si>
  <si>
    <t>与四死球</t>
  </si>
  <si>
    <t>被安打</t>
  </si>
  <si>
    <t>三振</t>
  </si>
  <si>
    <t>段原シニア</t>
  </si>
  <si>
    <t>●６－９</t>
  </si>
  <si>
    <t>杉本</t>
  </si>
  <si>
    <t>杉本　⇒　山本</t>
  </si>
  <si>
    <t>●０－５</t>
  </si>
  <si>
    <t>●０－１</t>
  </si>
  <si>
    <t>杉本</t>
  </si>
  <si>
    <t>●２－７</t>
  </si>
  <si>
    <t>杉本</t>
  </si>
  <si>
    <t>△０－０</t>
  </si>
  <si>
    <t>○６－３</t>
  </si>
  <si>
    <t>○６－０</t>
  </si>
  <si>
    <t>○６－２</t>
  </si>
  <si>
    <t>○１１－０</t>
  </si>
  <si>
    <t>○７－２</t>
  </si>
  <si>
    <t>△５－５</t>
  </si>
  <si>
    <t>△０－０</t>
  </si>
  <si>
    <t>段原シニア</t>
  </si>
  <si>
    <t>●２－３</t>
  </si>
  <si>
    <t>△０－０</t>
  </si>
  <si>
    <t>杉本</t>
  </si>
  <si>
    <t>○５－４</t>
  </si>
  <si>
    <t>●０－８</t>
  </si>
  <si>
    <t>○２－１</t>
  </si>
  <si>
    <t>○３－１</t>
  </si>
  <si>
    <t>○１０－０</t>
  </si>
  <si>
    <t>○３－１</t>
  </si>
  <si>
    <t>○１０－２</t>
  </si>
  <si>
    <t>○１０－1</t>
  </si>
  <si>
    <t>○１－０</t>
  </si>
  <si>
    <t>●３－４</t>
  </si>
  <si>
    <t>段原シニア</t>
  </si>
  <si>
    <t>○２－０</t>
  </si>
  <si>
    <t>●１－３</t>
  </si>
  <si>
    <t>●３－４</t>
  </si>
  <si>
    <t>○２－１</t>
  </si>
  <si>
    <t>●６－７</t>
  </si>
  <si>
    <t>試合日</t>
  </si>
  <si>
    <t>対戦相手</t>
  </si>
  <si>
    <t>△２－２</t>
  </si>
  <si>
    <t>●２－７</t>
  </si>
  <si>
    <t>△１－１</t>
  </si>
  <si>
    <t>●２－４</t>
  </si>
  <si>
    <t>○４－２</t>
  </si>
  <si>
    <t>○１１－１</t>
  </si>
  <si>
    <t>●２－３</t>
  </si>
  <si>
    <t>△０－０</t>
  </si>
  <si>
    <t>○１－０</t>
  </si>
  <si>
    <t>●１－４</t>
  </si>
  <si>
    <t>グリーンファイターズ</t>
  </si>
  <si>
    <t>○６－０</t>
  </si>
  <si>
    <t>段原シニア</t>
  </si>
  <si>
    <t>○３－０</t>
  </si>
  <si>
    <t>●０－８</t>
  </si>
  <si>
    <t>○２－１</t>
  </si>
  <si>
    <t>○８－１</t>
  </si>
  <si>
    <t>●７－１０</t>
  </si>
  <si>
    <t>●１－２</t>
  </si>
  <si>
    <t>○５－０</t>
  </si>
  <si>
    <t>●１－６</t>
  </si>
  <si>
    <t xml:space="preserve"> </t>
  </si>
  <si>
    <t>TOTAL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</si>
</sst>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6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37" borderId="13" xfId="0" applyFill="1" applyBorder="1" applyAlignment="1">
      <alignment/>
    </xf>
    <xf numFmtId="5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7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3" borderId="1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4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left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2" fillId="48" borderId="20" xfId="0" applyFont="1" applyFill="1" applyBorder="1" applyAlignment="1">
      <alignment horizontal="center" vertical="center"/>
    </xf>
    <xf numFmtId="0" fontId="2" fillId="48" borderId="22" xfId="0" applyFont="1" applyFill="1" applyBorder="1" applyAlignment="1">
      <alignment horizontal="center" vertical="center"/>
    </xf>
    <xf numFmtId="0" fontId="0" fillId="49" borderId="20" xfId="0" applyFill="1" applyBorder="1" applyAlignment="1">
      <alignment horizontal="center" vertical="center"/>
    </xf>
    <xf numFmtId="0" fontId="0" fillId="49" borderId="22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50" borderId="20" xfId="0" applyFill="1" applyBorder="1" applyAlignment="1">
      <alignment horizontal="center" vertical="center"/>
    </xf>
    <xf numFmtId="0" fontId="0" fillId="50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showGridLines="0" tabSelected="1" zoomScalePageLayoutView="0" workbookViewId="0" topLeftCell="A1">
      <selection activeCell="Q7" sqref="Q7"/>
    </sheetView>
  </sheetViews>
  <sheetFormatPr defaultColWidth="9.00390625" defaultRowHeight="13.5"/>
  <cols>
    <col min="1" max="1" width="7.125" style="1" bestFit="1" customWidth="1"/>
    <col min="2" max="2" width="8.375" style="0" customWidth="1"/>
    <col min="3" max="4" width="12.75390625" style="0" bestFit="1" customWidth="1"/>
    <col min="5" max="5" width="10.00390625" style="0" customWidth="1"/>
  </cols>
  <sheetData>
    <row r="1" spans="4:6" ht="13.5">
      <c r="D1" s="55" t="s">
        <v>143</v>
      </c>
      <c r="E1" s="4" t="s">
        <v>144</v>
      </c>
      <c r="F1" s="56" t="s">
        <v>145</v>
      </c>
    </row>
    <row r="3" spans="3:17" ht="13.5">
      <c r="C3" s="48">
        <f>(G3+H3+I3+J3)/F3</f>
        <v>0.25</v>
      </c>
      <c r="D3" s="48">
        <f>(G3+H3+I3+J3+K3)/F3</f>
        <v>0.36204481792717086</v>
      </c>
      <c r="E3" s="1">
        <f>SUM(E5:E78)</f>
        <v>1613.312</v>
      </c>
      <c r="F3" s="1">
        <f aca="true" t="shared" si="0" ref="F3:Q3">SUM(F5:F78)</f>
        <v>1428</v>
      </c>
      <c r="G3" s="1">
        <f t="shared" si="0"/>
        <v>262</v>
      </c>
      <c r="H3" s="1">
        <f t="shared" si="0"/>
        <v>65</v>
      </c>
      <c r="I3" s="1">
        <f t="shared" si="0"/>
        <v>22</v>
      </c>
      <c r="J3" s="1">
        <f t="shared" si="0"/>
        <v>8</v>
      </c>
      <c r="K3" s="1">
        <f t="shared" si="0"/>
        <v>160</v>
      </c>
      <c r="L3" s="1">
        <f t="shared" si="0"/>
        <v>148</v>
      </c>
      <c r="M3" s="1">
        <f t="shared" si="0"/>
        <v>190</v>
      </c>
      <c r="N3" s="1">
        <f t="shared" si="0"/>
        <v>58</v>
      </c>
      <c r="O3" s="1">
        <f t="shared" si="0"/>
        <v>27</v>
      </c>
      <c r="P3" s="1">
        <f t="shared" si="0"/>
        <v>172</v>
      </c>
      <c r="Q3" s="1">
        <f t="shared" si="0"/>
        <v>22</v>
      </c>
    </row>
    <row r="4" spans="1:17" ht="13.5">
      <c r="A4" s="39" t="s">
        <v>40</v>
      </c>
      <c r="B4" s="13" t="s">
        <v>17</v>
      </c>
      <c r="C4" s="14" t="s">
        <v>18</v>
      </c>
      <c r="D4" s="14" t="s">
        <v>20</v>
      </c>
      <c r="E4" s="8" t="s">
        <v>3</v>
      </c>
      <c r="F4" s="4" t="s">
        <v>4</v>
      </c>
      <c r="G4" s="6" t="s">
        <v>5</v>
      </c>
      <c r="H4" s="6" t="s">
        <v>6</v>
      </c>
      <c r="I4" s="6" t="s">
        <v>7</v>
      </c>
      <c r="J4" s="8" t="s">
        <v>8</v>
      </c>
      <c r="K4" s="5" t="s">
        <v>9</v>
      </c>
      <c r="L4" s="7" t="s">
        <v>10</v>
      </c>
      <c r="M4" s="7" t="s">
        <v>11</v>
      </c>
      <c r="N4" s="9" t="s">
        <v>13</v>
      </c>
      <c r="O4" s="9" t="s">
        <v>14</v>
      </c>
      <c r="P4" s="10" t="s">
        <v>15</v>
      </c>
      <c r="Q4" s="12" t="s">
        <v>16</v>
      </c>
    </row>
    <row r="5" spans="1:17" s="47" customFormat="1" ht="13.5">
      <c r="A5" s="46">
        <v>10</v>
      </c>
      <c r="B5" s="40" t="s">
        <v>27</v>
      </c>
      <c r="C5" s="57">
        <f>'10_山本'!C1</f>
        <v>0.2807017543859649</v>
      </c>
      <c r="D5" s="43">
        <f>'10_山本'!C$2</f>
        <v>0.3626943005181347</v>
      </c>
      <c r="E5" s="15">
        <f>'10_山本'!D3</f>
        <v>197</v>
      </c>
      <c r="F5" s="15">
        <f>'10_山本'!E3</f>
        <v>171</v>
      </c>
      <c r="G5" s="59">
        <f>'10_山本'!F3</f>
        <v>40</v>
      </c>
      <c r="H5" s="15">
        <f>'10_山本'!G3</f>
        <v>5</v>
      </c>
      <c r="I5" s="15">
        <f>'10_山本'!H3</f>
        <v>1</v>
      </c>
      <c r="J5" s="19">
        <f>'10_山本'!I3</f>
        <v>2</v>
      </c>
      <c r="K5" s="59">
        <f>'10_山本'!J3</f>
        <v>22</v>
      </c>
      <c r="L5" s="19">
        <f>'10_山本'!K3</f>
        <v>24</v>
      </c>
      <c r="M5" s="59">
        <f>'10_山本'!L3</f>
        <v>24</v>
      </c>
      <c r="N5" s="19">
        <f>'10_山本'!M3</f>
        <v>13</v>
      </c>
      <c r="O5" s="59">
        <f>'10_山本'!N3</f>
        <v>4</v>
      </c>
      <c r="P5" s="15">
        <f>'10_山本'!O3</f>
        <v>11</v>
      </c>
      <c r="Q5" s="15">
        <f>'10_山本'!P3</f>
        <v>2</v>
      </c>
    </row>
    <row r="6" spans="1:17" ht="13.5">
      <c r="A6" s="2">
        <v>0</v>
      </c>
      <c r="B6" s="2" t="s">
        <v>29</v>
      </c>
      <c r="C6" s="31">
        <f>'0_池田'!C2</f>
        <v>0.22580645161290322</v>
      </c>
      <c r="D6" s="31">
        <f>'0_池田'!C$3</f>
        <v>0.323943661971831</v>
      </c>
      <c r="E6" s="15">
        <f>'0_池田'!D4</f>
        <v>71</v>
      </c>
      <c r="F6" s="15">
        <f>'0_池田'!E4</f>
        <v>62</v>
      </c>
      <c r="G6" s="15">
        <f>'0_池田'!F4</f>
        <v>12</v>
      </c>
      <c r="H6" s="15">
        <f>'0_池田'!G4</f>
        <v>2</v>
      </c>
      <c r="I6" s="15">
        <f>'0_池田'!H4</f>
        <v>0</v>
      </c>
      <c r="J6" s="15">
        <f>'0_池田'!I4</f>
        <v>0</v>
      </c>
      <c r="K6" s="15">
        <f>'0_池田'!J4</f>
        <v>9</v>
      </c>
      <c r="L6" s="15">
        <f>'0_池田'!K4</f>
        <v>4</v>
      </c>
      <c r="M6" s="15">
        <f>'0_池田'!L4</f>
        <v>12</v>
      </c>
      <c r="N6" s="15">
        <f>'0_池田'!M4</f>
        <v>2</v>
      </c>
      <c r="O6" s="15">
        <f>'0_池田'!N4</f>
        <v>0</v>
      </c>
      <c r="P6" s="15">
        <f>'0_池田'!O4</f>
        <v>12</v>
      </c>
      <c r="Q6" s="15">
        <f>'0_池田'!P4</f>
        <v>0</v>
      </c>
    </row>
    <row r="7" spans="1:17" ht="13.5">
      <c r="A7" s="2">
        <v>1</v>
      </c>
      <c r="B7" s="2" t="s">
        <v>25</v>
      </c>
      <c r="C7" s="31">
        <f>'1_杉本'!D2</f>
        <v>0.23376623376623376</v>
      </c>
      <c r="D7" s="31">
        <f>'1_杉本'!D$3</f>
        <v>0.3407821229050279</v>
      </c>
      <c r="E7" s="15">
        <f>'1_杉本'!E4</f>
        <v>179</v>
      </c>
      <c r="F7" s="15">
        <f>'1_杉本'!F4</f>
        <v>154</v>
      </c>
      <c r="G7" s="15">
        <f>'1_杉本'!G4</f>
        <v>28</v>
      </c>
      <c r="H7" s="15">
        <f>'1_杉本'!H4</f>
        <v>6</v>
      </c>
      <c r="I7" s="23">
        <f>'1_杉本'!I4</f>
        <v>2</v>
      </c>
      <c r="J7" s="15">
        <f>'1_杉本'!J4</f>
        <v>0</v>
      </c>
      <c r="K7" s="19">
        <f>'1_杉本'!K4</f>
        <v>25</v>
      </c>
      <c r="L7" s="15">
        <f>'1_杉本'!L4</f>
        <v>16</v>
      </c>
      <c r="M7" s="15">
        <f>'1_杉本'!M4</f>
        <v>18</v>
      </c>
      <c r="N7" s="23">
        <f>'1_杉本'!N4</f>
        <v>7</v>
      </c>
      <c r="O7" s="15">
        <f>'1_杉本'!O4</f>
        <v>0</v>
      </c>
      <c r="P7" s="23">
        <f>'1_杉本'!P4</f>
        <v>19</v>
      </c>
      <c r="Q7" s="23">
        <f>'1_杉本'!Q4</f>
        <v>3</v>
      </c>
    </row>
    <row r="8" spans="1:17" ht="13.5">
      <c r="A8" s="2">
        <v>2</v>
      </c>
      <c r="B8" s="2" t="s">
        <v>39</v>
      </c>
      <c r="C8" s="31">
        <f>'2_山田'!$D$2</f>
        <v>0</v>
      </c>
      <c r="D8" s="31">
        <f>'2_山田'!$D$3</f>
        <v>0.2</v>
      </c>
      <c r="E8" s="40">
        <f>'2_山田'!$E$4</f>
        <v>5</v>
      </c>
      <c r="F8" s="40">
        <f>'2_山田'!$F$4</f>
        <v>4</v>
      </c>
      <c r="G8" s="40">
        <f>'2_山田'!$G$4</f>
        <v>0</v>
      </c>
      <c r="H8" s="40">
        <f>'2_山田'!$H$4</f>
        <v>0</v>
      </c>
      <c r="I8" s="40">
        <f>'2_山田'!$I$4</f>
        <v>0</v>
      </c>
      <c r="J8" s="40">
        <f>'2_山田'!$J$4</f>
        <v>0</v>
      </c>
      <c r="K8" s="40">
        <f>'2_山田'!$K$4</f>
        <v>1</v>
      </c>
      <c r="L8" s="40">
        <f>'2_山田'!$L$4</f>
        <v>0</v>
      </c>
      <c r="M8" s="40">
        <f>'2_山田'!$M$4</f>
        <v>0</v>
      </c>
      <c r="N8" s="40">
        <f>'2_山田'!$N$4</f>
        <v>0</v>
      </c>
      <c r="O8" s="40">
        <f>'2_山田'!$O$4</f>
        <v>0</v>
      </c>
      <c r="P8" s="40">
        <f>'2_山田'!$P$4</f>
        <v>1</v>
      </c>
      <c r="Q8" s="40">
        <f>'2_山田'!$Q$4</f>
        <v>0</v>
      </c>
    </row>
    <row r="9" spans="1:17" ht="13.5">
      <c r="A9" s="2">
        <v>3</v>
      </c>
      <c r="B9" s="2" t="s">
        <v>31</v>
      </c>
      <c r="C9" s="60">
        <f>'3_米川'!D2</f>
        <v>0.2792207792207792</v>
      </c>
      <c r="D9" s="58">
        <f>'3_米川'!D$3</f>
        <v>0.3546511627906977</v>
      </c>
      <c r="E9" s="15">
        <f>'3_米川'!E4</f>
        <v>177</v>
      </c>
      <c r="F9" s="15">
        <f>'3_米川'!F4</f>
        <v>154</v>
      </c>
      <c r="G9" s="15">
        <f>'3_米川'!G4</f>
        <v>20</v>
      </c>
      <c r="H9" s="19">
        <f>'3_米川'!H4</f>
        <v>18</v>
      </c>
      <c r="I9" s="19">
        <f>'3_米川'!I4</f>
        <v>5</v>
      </c>
      <c r="J9" s="15">
        <f>'3_米川'!J4</f>
        <v>0</v>
      </c>
      <c r="K9" s="23">
        <f>'3_米川'!K4</f>
        <v>18</v>
      </c>
      <c r="L9" s="23">
        <f>'3_米川'!L4</f>
        <v>20</v>
      </c>
      <c r="M9" s="23">
        <f>'3_米川'!M4</f>
        <v>23</v>
      </c>
      <c r="N9" s="23">
        <f>'3_米川'!N4</f>
        <v>7</v>
      </c>
      <c r="O9" s="23">
        <f>'3_米川'!O4</f>
        <v>3</v>
      </c>
      <c r="P9" s="19">
        <f>'3_米川'!P4</f>
        <v>24</v>
      </c>
      <c r="Q9" s="19">
        <f>'3_米川'!Q4</f>
        <v>5</v>
      </c>
    </row>
    <row r="10" spans="1:17" ht="13.5">
      <c r="A10" s="2">
        <v>4</v>
      </c>
      <c r="B10" s="2" t="s">
        <v>28</v>
      </c>
      <c r="C10" s="31">
        <f>'4_西川'!C2</f>
        <v>0.2125984251968504</v>
      </c>
      <c r="D10" s="31">
        <f>'4_西川'!C$3</f>
        <v>0.2805755395683453</v>
      </c>
      <c r="E10" s="15">
        <f>'4_西川'!D4</f>
        <v>143</v>
      </c>
      <c r="F10" s="15">
        <f>'4_西川'!E4</f>
        <v>127</v>
      </c>
      <c r="G10" s="15">
        <f>'4_西川'!F4</f>
        <v>21</v>
      </c>
      <c r="H10" s="15">
        <f>'4_西川'!G4</f>
        <v>3</v>
      </c>
      <c r="I10" s="23">
        <f>'4_西川'!H4</f>
        <v>2</v>
      </c>
      <c r="J10" s="59">
        <f>'4_西川'!I4</f>
        <v>1</v>
      </c>
      <c r="K10" s="15">
        <f>'4_西川'!J4</f>
        <v>12</v>
      </c>
      <c r="L10" s="15">
        <f>'4_西川'!K4</f>
        <v>11</v>
      </c>
      <c r="M10" s="15">
        <f>'4_西川'!L4</f>
        <v>18</v>
      </c>
      <c r="N10" s="23">
        <f>'4_西川'!M4</f>
        <v>7</v>
      </c>
      <c r="O10" s="59">
        <f>'4_西川'!N4</f>
        <v>4</v>
      </c>
      <c r="P10" s="15">
        <f>'4_西川'!O4</f>
        <v>14</v>
      </c>
      <c r="Q10" s="15">
        <f>'4_西川'!P4</f>
        <v>1</v>
      </c>
    </row>
    <row r="11" spans="1:17" ht="13.5">
      <c r="A11" s="2">
        <v>5</v>
      </c>
      <c r="B11" s="2" t="s">
        <v>33</v>
      </c>
      <c r="C11" s="31">
        <f>'5_垰下'!C2</f>
        <v>0.1724137931034483</v>
      </c>
      <c r="D11" s="31">
        <f>'5_垰下'!C$3</f>
        <v>0.30434782608695654</v>
      </c>
      <c r="E11" s="15">
        <f>'5_垰下'!D4</f>
        <v>69</v>
      </c>
      <c r="F11" s="15">
        <f>'5_垰下'!E4</f>
        <v>58</v>
      </c>
      <c r="G11" s="15">
        <f>'5_垰下'!F4</f>
        <v>9</v>
      </c>
      <c r="H11" s="15">
        <f>'5_垰下'!G4</f>
        <v>1</v>
      </c>
      <c r="I11" s="15">
        <f>'5_垰下'!H4</f>
        <v>0</v>
      </c>
      <c r="J11" s="15">
        <f>'5_垰下'!I4</f>
        <v>0</v>
      </c>
      <c r="K11" s="15">
        <f>'5_垰下'!J4</f>
        <v>11</v>
      </c>
      <c r="L11" s="15">
        <f>'5_垰下'!K4</f>
        <v>3</v>
      </c>
      <c r="M11" s="15">
        <f>'5_垰下'!L4</f>
        <v>7</v>
      </c>
      <c r="N11" s="15">
        <f>'5_垰下'!M4</f>
        <v>1</v>
      </c>
      <c r="O11" s="15">
        <f>'5_垰下'!N4</f>
        <v>0</v>
      </c>
      <c r="P11" s="15">
        <f>'5_垰下'!O4</f>
        <v>17</v>
      </c>
      <c r="Q11" s="15">
        <f>'5_垰下'!P4</f>
        <v>1</v>
      </c>
    </row>
    <row r="12" spans="1:17" ht="13.5">
      <c r="A12" s="2">
        <v>6</v>
      </c>
      <c r="B12" s="2" t="s">
        <v>26</v>
      </c>
      <c r="C12" s="43">
        <f>'6_林'!D2</f>
        <v>0.3128491620111732</v>
      </c>
      <c r="D12" s="43">
        <f>'6_林'!D$3</f>
        <v>0.3626943005181347</v>
      </c>
      <c r="E12" s="15">
        <f>'6_林'!E4</f>
        <v>195</v>
      </c>
      <c r="F12" s="15">
        <f>'6_林'!F4</f>
        <v>179</v>
      </c>
      <c r="G12" s="19">
        <f>'6_林'!G4</f>
        <v>43</v>
      </c>
      <c r="H12" s="15">
        <f>'6_林'!H4</f>
        <v>6</v>
      </c>
      <c r="I12" s="19">
        <f>'6_林'!I4</f>
        <v>5</v>
      </c>
      <c r="J12" s="19">
        <f>'6_林'!J4</f>
        <v>2</v>
      </c>
      <c r="K12" s="15">
        <f>'6_林'!K4</f>
        <v>14</v>
      </c>
      <c r="L12" s="59">
        <f>'6_林'!L4</f>
        <v>22</v>
      </c>
      <c r="M12" s="19">
        <f>'6_林'!M4</f>
        <v>31</v>
      </c>
      <c r="N12" s="59">
        <f>'6_林'!N4</f>
        <v>11</v>
      </c>
      <c r="O12" s="15">
        <f>'6_林'!O4</f>
        <v>2</v>
      </c>
      <c r="P12" s="15">
        <f>'6_林'!P4</f>
        <v>11</v>
      </c>
      <c r="Q12" s="59">
        <f>'6_林'!Q4</f>
        <v>4</v>
      </c>
    </row>
    <row r="13" spans="1:17" ht="13.5">
      <c r="A13" s="2">
        <v>7</v>
      </c>
      <c r="B13" s="2" t="s">
        <v>24</v>
      </c>
      <c r="C13" s="31">
        <f>'7_岡倉'!C2</f>
        <v>0.1415929203539823</v>
      </c>
      <c r="D13" s="31">
        <f>'7_岡倉'!C$3</f>
        <v>0.21138211382113822</v>
      </c>
      <c r="E13" s="15">
        <f>'7_岡倉'!D4</f>
        <v>126</v>
      </c>
      <c r="F13" s="15">
        <f>'7_岡倉'!E4</f>
        <v>113</v>
      </c>
      <c r="G13" s="15">
        <f>'7_岡倉'!F4</f>
        <v>13</v>
      </c>
      <c r="H13" s="15">
        <f>'7_岡倉'!G4</f>
        <v>2</v>
      </c>
      <c r="I13" s="15">
        <f>'7_岡倉'!H4</f>
        <v>0</v>
      </c>
      <c r="J13" s="59">
        <f>'7_岡倉'!I4</f>
        <v>1</v>
      </c>
      <c r="K13" s="15">
        <f>'7_岡倉'!J4</f>
        <v>10</v>
      </c>
      <c r="L13" s="15">
        <f>'7_岡倉'!K4</f>
        <v>9</v>
      </c>
      <c r="M13" s="15">
        <f>'7_岡倉'!L4</f>
        <v>6</v>
      </c>
      <c r="N13" s="15">
        <f>'7_岡倉'!M4</f>
        <v>1</v>
      </c>
      <c r="O13" s="23">
        <f>'7_岡倉'!N4</f>
        <v>3</v>
      </c>
      <c r="P13" s="15">
        <f>'7_岡倉'!O4</f>
        <v>15</v>
      </c>
      <c r="Q13" s="15">
        <f>'7_岡倉'!P4</f>
        <v>1</v>
      </c>
    </row>
    <row r="14" spans="1:17" ht="13.5">
      <c r="A14" s="2">
        <v>8</v>
      </c>
      <c r="B14" s="2" t="s">
        <v>32</v>
      </c>
      <c r="C14" s="31">
        <f>'8_安永'!C2</f>
        <v>0.2785714285714286</v>
      </c>
      <c r="D14" s="60">
        <f>'8_安永'!C$3</f>
        <v>0.34838709677419355</v>
      </c>
      <c r="E14" s="15">
        <f>'8_安永'!D4</f>
        <v>158</v>
      </c>
      <c r="F14" s="15">
        <f>'8_安永'!E4</f>
        <v>140</v>
      </c>
      <c r="G14" s="15">
        <f>'8_安永'!F4</f>
        <v>26</v>
      </c>
      <c r="H14" s="59">
        <f>'8_安永'!G4</f>
        <v>9</v>
      </c>
      <c r="I14" s="59">
        <f>'8_安永'!H4</f>
        <v>3</v>
      </c>
      <c r="J14" s="59">
        <f>'8_安永'!I4</f>
        <v>1</v>
      </c>
      <c r="K14" s="15">
        <f>'8_安永'!J4</f>
        <v>15</v>
      </c>
      <c r="L14" s="15">
        <f>'8_安永'!K4</f>
        <v>18</v>
      </c>
      <c r="M14" s="15">
        <f>'8_安永'!L4</f>
        <v>16</v>
      </c>
      <c r="N14" s="15">
        <f>'8_安永'!M4</f>
        <v>4</v>
      </c>
      <c r="O14" s="23">
        <f>'8_安永'!N4</f>
        <v>3</v>
      </c>
      <c r="P14" s="15">
        <f>'8_安永'!O4</f>
        <v>14</v>
      </c>
      <c r="Q14" s="15">
        <f>'8_安永'!P4</f>
        <v>2</v>
      </c>
    </row>
    <row r="15" spans="1:17" ht="13.5">
      <c r="A15" s="2">
        <v>9</v>
      </c>
      <c r="B15" s="2" t="s">
        <v>30</v>
      </c>
      <c r="C15" s="31">
        <f>'9_中村'!C2</f>
        <v>0.27702702702702703</v>
      </c>
      <c r="D15" s="31">
        <f>'9_中村'!C$3</f>
        <v>0.3006535947712418</v>
      </c>
      <c r="E15" s="15">
        <f>'9_中村'!D4</f>
        <v>160</v>
      </c>
      <c r="F15" s="15">
        <f>'9_中村'!E4</f>
        <v>148</v>
      </c>
      <c r="G15" s="23">
        <f>'9_中村'!F4</f>
        <v>29</v>
      </c>
      <c r="H15" s="23">
        <f>'9_中村'!G4</f>
        <v>8</v>
      </c>
      <c r="I15" s="59">
        <f>'9_中村'!H4</f>
        <v>3</v>
      </c>
      <c r="J15" s="59">
        <f>'9_中村'!I4</f>
        <v>1</v>
      </c>
      <c r="K15" s="15">
        <f>'9_中村'!J4</f>
        <v>5</v>
      </c>
      <c r="L15" s="15">
        <f>'9_中村'!K4</f>
        <v>13</v>
      </c>
      <c r="M15" s="15">
        <f>'9_中村'!L4</f>
        <v>18</v>
      </c>
      <c r="N15" s="15">
        <f>'9_中村'!M4</f>
        <v>5</v>
      </c>
      <c r="O15" s="19">
        <f>'9_中村'!N4</f>
        <v>6</v>
      </c>
      <c r="P15" s="59">
        <f>'9_中村'!O4</f>
        <v>20</v>
      </c>
      <c r="Q15" s="15">
        <f>'9_中村'!P4</f>
        <v>0</v>
      </c>
    </row>
    <row r="16" spans="1:17" ht="13.5">
      <c r="A16" s="2">
        <v>11</v>
      </c>
      <c r="B16" s="40" t="s">
        <v>48</v>
      </c>
      <c r="C16" s="31">
        <f>'11_元田'!$D$2</f>
        <v>0</v>
      </c>
      <c r="D16" s="31">
        <f>'11_元田'!$D$3</f>
        <v>0</v>
      </c>
      <c r="E16" s="40">
        <f>'11_元田'!$E$4</f>
        <v>2</v>
      </c>
      <c r="F16" s="40">
        <f>'11_元田'!$F$4</f>
        <v>2</v>
      </c>
      <c r="G16" s="40">
        <f>'11_元田'!$G$4</f>
        <v>0</v>
      </c>
      <c r="H16" s="40">
        <f>'11_元田'!$H$4</f>
        <v>0</v>
      </c>
      <c r="I16" s="40">
        <f>'11_元田'!$I$4</f>
        <v>0</v>
      </c>
      <c r="J16" s="40">
        <f>'11_元田'!$J$4</f>
        <v>0</v>
      </c>
      <c r="K16" s="40">
        <f>'11_元田'!$K$4</f>
        <v>0</v>
      </c>
      <c r="L16" s="40">
        <f>'11_元田'!$L$4</f>
        <v>0</v>
      </c>
      <c r="M16" s="40">
        <f>'11_元田'!$M$4</f>
        <v>0</v>
      </c>
      <c r="N16" s="40">
        <f>'11_元田'!$N$4</f>
        <v>0</v>
      </c>
      <c r="O16" s="40">
        <f>'11_元田'!$O$4</f>
        <v>0</v>
      </c>
      <c r="P16" s="40">
        <f>'11_元田'!$P$4</f>
        <v>0</v>
      </c>
      <c r="Q16" s="40">
        <f>'11_元田'!$Q$4</f>
        <v>0</v>
      </c>
    </row>
    <row r="17" spans="1:17" ht="13.5">
      <c r="A17" s="2">
        <v>12</v>
      </c>
      <c r="B17" s="40" t="s">
        <v>41</v>
      </c>
      <c r="C17" s="31">
        <f>'12_白石'!$D$2</f>
        <v>0.3</v>
      </c>
      <c r="D17" s="31">
        <f>'12_白石'!$D$3</f>
        <v>0.46153846153846156</v>
      </c>
      <c r="E17" s="40">
        <f>'12_白石'!$E$4</f>
        <v>14</v>
      </c>
      <c r="F17" s="40">
        <f>'12_白石'!$F$4</f>
        <v>10</v>
      </c>
      <c r="G17" s="40">
        <f>'12_白石'!$G$4</f>
        <v>3</v>
      </c>
      <c r="H17" s="40">
        <f>'12_白石'!$H$4</f>
        <v>0</v>
      </c>
      <c r="I17" s="40">
        <f>'12_白石'!$I$4</f>
        <v>0</v>
      </c>
      <c r="J17" s="40">
        <f>'12_白石'!$J$4</f>
        <v>0</v>
      </c>
      <c r="K17" s="40">
        <f>'12_白石'!$K$4</f>
        <v>3</v>
      </c>
      <c r="L17" s="40">
        <f>'12_白石'!$L$4</f>
        <v>0</v>
      </c>
      <c r="M17" s="40">
        <f>'12_白石'!$M$4</f>
        <v>3</v>
      </c>
      <c r="N17" s="40">
        <f>'12_白石'!$N$4</f>
        <v>0</v>
      </c>
      <c r="O17" s="40">
        <f>'12_白石'!$O$4</f>
        <v>1</v>
      </c>
      <c r="P17" s="40">
        <f>'12_白石'!$P$4</f>
        <v>0</v>
      </c>
      <c r="Q17" s="40">
        <f>'12_白石'!$Q$4</f>
        <v>0</v>
      </c>
    </row>
    <row r="18" spans="1:17" ht="13.5">
      <c r="A18" s="2">
        <v>13</v>
      </c>
      <c r="B18" s="40" t="s">
        <v>42</v>
      </c>
      <c r="C18" s="31">
        <f>'13_中岡'!$D$2</f>
        <v>0.25</v>
      </c>
      <c r="D18" s="31">
        <f>'13_中岡'!$D$3</f>
        <v>0.3076923076923077</v>
      </c>
      <c r="E18" s="40">
        <f>'13_中岡'!$E$4</f>
        <v>14</v>
      </c>
      <c r="F18" s="40">
        <f>'13_中岡'!$F$4</f>
        <v>12</v>
      </c>
      <c r="G18" s="40">
        <f>'13_中岡'!$G$4</f>
        <v>3</v>
      </c>
      <c r="H18" s="40">
        <f>'13_中岡'!$H$4</f>
        <v>0</v>
      </c>
      <c r="I18" s="40">
        <f>'13_中岡'!$I$4</f>
        <v>0</v>
      </c>
      <c r="J18" s="40">
        <f>'13_中岡'!$J$4</f>
        <v>0</v>
      </c>
      <c r="K18" s="40">
        <f>'13_中岡'!$K$4</f>
        <v>1</v>
      </c>
      <c r="L18" s="40">
        <f>'13_中岡'!$L$4</f>
        <v>2</v>
      </c>
      <c r="M18" s="40">
        <f>'13_中岡'!$M$4</f>
        <v>2</v>
      </c>
      <c r="N18" s="40">
        <f>'13_中岡'!$N$4</f>
        <v>0</v>
      </c>
      <c r="O18" s="40">
        <f>'13_中岡'!$O$4</f>
        <v>1</v>
      </c>
      <c r="P18" s="40">
        <f>'13_中岡'!$P$4</f>
        <v>0</v>
      </c>
      <c r="Q18" s="40">
        <f>'13_中岡'!$Q$4</f>
        <v>1</v>
      </c>
    </row>
    <row r="19" spans="1:17" ht="13.5">
      <c r="A19" s="2">
        <v>14</v>
      </c>
      <c r="B19" s="40" t="s">
        <v>43</v>
      </c>
      <c r="C19" s="31">
        <f>'14_奥野'!$D$2</f>
        <v>0.17142857142857143</v>
      </c>
      <c r="D19" s="31">
        <f>'14_奥野'!$D$3</f>
        <v>0.24675324675324675</v>
      </c>
      <c r="E19" s="40">
        <f>'14_奥野'!$E$4</f>
        <v>77</v>
      </c>
      <c r="F19" s="40">
        <f>'14_奥野'!$F$4</f>
        <v>70</v>
      </c>
      <c r="G19" s="40">
        <f>'14_奥野'!$G$4</f>
        <v>7</v>
      </c>
      <c r="H19" s="40">
        <f>'14_奥野'!$H$4</f>
        <v>4</v>
      </c>
      <c r="I19" s="40">
        <f>'14_奥野'!$I$4</f>
        <v>1</v>
      </c>
      <c r="J19" s="40">
        <f>'14_奥野'!$J$4</f>
        <v>0</v>
      </c>
      <c r="K19" s="40">
        <f>'14_奥野'!$K$4</f>
        <v>7</v>
      </c>
      <c r="L19" s="40">
        <f>'14_奥野'!$L$4</f>
        <v>2</v>
      </c>
      <c r="M19" s="40">
        <f>'14_奥野'!$M$4</f>
        <v>8</v>
      </c>
      <c r="N19" s="40">
        <f>'14_奥野'!$N$4</f>
        <v>0</v>
      </c>
      <c r="O19" s="40">
        <f>'14_奥野'!$O$4</f>
        <v>0</v>
      </c>
      <c r="P19" s="40">
        <f>'14_奥野'!$P$4</f>
        <v>10</v>
      </c>
      <c r="Q19" s="40">
        <f>'14_奥野'!$Q$4</f>
        <v>1</v>
      </c>
    </row>
    <row r="20" spans="1:17" ht="13.5">
      <c r="A20" s="2">
        <v>15</v>
      </c>
      <c r="B20" s="40" t="s">
        <v>44</v>
      </c>
      <c r="C20" s="31">
        <f>'15_平沼'!$D$2</f>
        <v>0.3333333333333333</v>
      </c>
      <c r="D20" s="31">
        <f>'15_平沼'!$D$3</f>
        <v>0.5</v>
      </c>
      <c r="E20" s="40">
        <f>'15_平沼'!$E$4</f>
        <v>12</v>
      </c>
      <c r="F20" s="40">
        <f>'15_平沼'!$F$4</f>
        <v>9</v>
      </c>
      <c r="G20" s="40">
        <f>'15_平沼'!$G$4</f>
        <v>3</v>
      </c>
      <c r="H20" s="40">
        <f>'15_平沼'!$H$4</f>
        <v>0</v>
      </c>
      <c r="I20" s="40">
        <f>'15_平沼'!$I$4</f>
        <v>0</v>
      </c>
      <c r="J20" s="40">
        <f>'15_平沼'!$J$4</f>
        <v>0</v>
      </c>
      <c r="K20" s="40">
        <f>'15_平沼'!$K$4</f>
        <v>3</v>
      </c>
      <c r="L20" s="40">
        <f>'15_平沼'!$L$4</f>
        <v>2</v>
      </c>
      <c r="M20" s="40">
        <f>'15_平沼'!$M$4</f>
        <v>3</v>
      </c>
      <c r="N20" s="40">
        <f>'15_平沼'!$N$4</f>
        <v>0</v>
      </c>
      <c r="O20" s="40">
        <f>'15_平沼'!$O$4</f>
        <v>0</v>
      </c>
      <c r="P20" s="40">
        <f>'15_平沼'!$P$4</f>
        <v>2</v>
      </c>
      <c r="Q20" s="40">
        <f>'15_平沼'!$Q$4</f>
        <v>0</v>
      </c>
    </row>
    <row r="21" spans="1:17" ht="13.5">
      <c r="A21" s="2">
        <v>16</v>
      </c>
      <c r="B21" s="40" t="s">
        <v>45</v>
      </c>
      <c r="C21" s="31">
        <f>'16_宮本'!$D$2</f>
        <v>0.75</v>
      </c>
      <c r="D21" s="31">
        <f>'16_宮本'!$D$3</f>
        <v>0.8</v>
      </c>
      <c r="E21" s="40">
        <f>'16_宮本'!$E$4</f>
        <v>0</v>
      </c>
      <c r="F21" s="40">
        <f>'16_宮本'!$F$4</f>
        <v>4</v>
      </c>
      <c r="G21" s="40">
        <f>'16_宮本'!$G$4</f>
        <v>3</v>
      </c>
      <c r="H21" s="40">
        <f>'16_宮本'!$H$4</f>
        <v>0</v>
      </c>
      <c r="I21" s="40">
        <f>'16_宮本'!$I$4</f>
        <v>0</v>
      </c>
      <c r="J21" s="40">
        <f>'16_宮本'!$J$4</f>
        <v>0</v>
      </c>
      <c r="K21" s="40">
        <f>'16_宮本'!$K$4</f>
        <v>1</v>
      </c>
      <c r="L21" s="40">
        <f>'16_宮本'!$L$4</f>
        <v>0</v>
      </c>
      <c r="M21" s="40">
        <f>'16_宮本'!$M$4</f>
        <v>1</v>
      </c>
      <c r="N21" s="40">
        <f>'16_宮本'!$N$4</f>
        <v>0</v>
      </c>
      <c r="O21" s="40">
        <f>'16_宮本'!$O$4</f>
        <v>0</v>
      </c>
      <c r="P21" s="40">
        <f>'16_宮本'!$P$4</f>
        <v>0</v>
      </c>
      <c r="Q21" s="40">
        <f>'16_宮本'!$Q$4</f>
        <v>0</v>
      </c>
    </row>
    <row r="22" spans="1:17" ht="13.5">
      <c r="A22" s="2">
        <v>17</v>
      </c>
      <c r="B22" s="40" t="s">
        <v>46</v>
      </c>
      <c r="C22" s="31">
        <f>'17_久保田'!$D$2</f>
        <v>0</v>
      </c>
      <c r="D22" s="31">
        <f>'17_久保田'!$D$3</f>
        <v>0</v>
      </c>
      <c r="E22" s="40">
        <f>'17_久保田'!$E$4</f>
        <v>3</v>
      </c>
      <c r="F22" s="40">
        <f>'17_久保田'!$F$4</f>
        <v>3</v>
      </c>
      <c r="G22" s="40">
        <f>'17_久保田'!$G$4</f>
        <v>0</v>
      </c>
      <c r="H22" s="40">
        <f>'17_久保田'!$H$4</f>
        <v>0</v>
      </c>
      <c r="I22" s="40">
        <f>'17_久保田'!$I$4</f>
        <v>0</v>
      </c>
      <c r="J22" s="40">
        <f>'17_久保田'!$J$4</f>
        <v>0</v>
      </c>
      <c r="K22" s="40">
        <f>'17_久保田'!$K$4</f>
        <v>0</v>
      </c>
      <c r="L22" s="40">
        <f>'17_久保田'!$L$4</f>
        <v>0</v>
      </c>
      <c r="M22" s="40">
        <f>'17_久保田'!$M$4</f>
        <v>0</v>
      </c>
      <c r="N22" s="40">
        <f>'17_久保田'!$N$4</f>
        <v>0</v>
      </c>
      <c r="O22" s="40">
        <f>'17_久保田'!$O$4</f>
        <v>0</v>
      </c>
      <c r="P22" s="40">
        <f>'17_久保田'!$P$4</f>
        <v>0</v>
      </c>
      <c r="Q22" s="40">
        <f>'17_久保田'!$Q$4</f>
        <v>0</v>
      </c>
    </row>
    <row r="23" spans="1:17" ht="13.5">
      <c r="A23" s="2">
        <v>18</v>
      </c>
      <c r="B23" s="40" t="s">
        <v>47</v>
      </c>
      <c r="C23" s="31">
        <f>'18_皆川'!$D$2</f>
        <v>0.3333333333333333</v>
      </c>
      <c r="D23" s="31">
        <f>'18_皆川'!$D$3</f>
        <v>0.5555555555555556</v>
      </c>
      <c r="E23" s="40">
        <f>'18_皆川'!$E$4</f>
        <v>9</v>
      </c>
      <c r="F23" s="40">
        <f>'18_皆川'!$F$4</f>
        <v>6</v>
      </c>
      <c r="G23" s="40">
        <f>'18_皆川'!$G$4</f>
        <v>1</v>
      </c>
      <c r="H23" s="40">
        <f>'18_皆川'!$H$4</f>
        <v>1</v>
      </c>
      <c r="I23" s="40">
        <f>'18_皆川'!$I$4</f>
        <v>0</v>
      </c>
      <c r="J23" s="40">
        <f>'18_皆川'!$J$4</f>
        <v>0</v>
      </c>
      <c r="K23" s="40">
        <f>'18_皆川'!$K$4</f>
        <v>3</v>
      </c>
      <c r="L23" s="40">
        <f>'18_皆川'!$L$4</f>
        <v>2</v>
      </c>
      <c r="M23" s="40">
        <f>'18_皆川'!$M$4</f>
        <v>0</v>
      </c>
      <c r="N23" s="40">
        <f>'18_皆川'!$N$4</f>
        <v>0</v>
      </c>
      <c r="O23" s="40">
        <f>'18_皆川'!$O$4</f>
        <v>0</v>
      </c>
      <c r="P23" s="40">
        <f>'18_皆川'!$P$4</f>
        <v>1</v>
      </c>
      <c r="Q23" s="40">
        <f>'18_皆川'!$Q$4</f>
        <v>1</v>
      </c>
    </row>
    <row r="24" spans="1:17" ht="12.75" customHeight="1">
      <c r="A24" s="2">
        <v>19</v>
      </c>
      <c r="B24" s="2" t="s">
        <v>103</v>
      </c>
      <c r="C24" s="31" t="e">
        <f>'19_國貞'!D2</f>
        <v>#DIV/0!</v>
      </c>
      <c r="D24" s="31" t="e">
        <f>'19_國貞'!D$3</f>
        <v>#DIV/0!</v>
      </c>
      <c r="E24" s="15">
        <f>'19_國貞'!$E$4</f>
        <v>0</v>
      </c>
      <c r="F24" s="15">
        <f>'19_國貞'!$F$4</f>
        <v>0</v>
      </c>
      <c r="G24" s="15">
        <f>'19_國貞'!$G$4</f>
        <v>0</v>
      </c>
      <c r="H24" s="15">
        <f>'19_國貞'!$H$4</f>
        <v>0</v>
      </c>
      <c r="I24" s="15">
        <f>'19_國貞'!$I$4</f>
        <v>0</v>
      </c>
      <c r="J24" s="15">
        <f>'19_國貞'!$J$4</f>
        <v>0</v>
      </c>
      <c r="K24" s="15">
        <f>'19_國貞'!$K$4</f>
        <v>0</v>
      </c>
      <c r="L24" s="15">
        <f>'19_國貞'!$L$4</f>
        <v>0</v>
      </c>
      <c r="M24" s="15">
        <f>'19_國貞'!$M$4</f>
        <v>0</v>
      </c>
      <c r="N24" s="15">
        <f>'19_國貞'!$N$4</f>
        <v>0</v>
      </c>
      <c r="O24" s="15">
        <f>'19_國貞'!$O$4</f>
        <v>0</v>
      </c>
      <c r="P24" s="15">
        <f>'19_國貞'!$P$4</f>
        <v>0</v>
      </c>
      <c r="Q24" s="15">
        <f>'19_國貞'!$Q$4</f>
        <v>0</v>
      </c>
    </row>
    <row r="25" spans="1:17" ht="13.5">
      <c r="A25" s="2">
        <v>20</v>
      </c>
      <c r="B25" s="40" t="s">
        <v>104</v>
      </c>
      <c r="C25" s="31">
        <f>'20_林'!$D$2</f>
        <v>0</v>
      </c>
      <c r="D25" s="31">
        <f>'20_林'!$D$3</f>
        <v>0</v>
      </c>
      <c r="E25" s="40">
        <f>'20_林'!$E$4</f>
        <v>1</v>
      </c>
      <c r="F25" s="40">
        <f>'20_林'!$F$4</f>
        <v>1</v>
      </c>
      <c r="G25" s="40">
        <f>'20_林'!$G$4</f>
        <v>0</v>
      </c>
      <c r="H25" s="40">
        <f>'20_林'!$H$4</f>
        <v>0</v>
      </c>
      <c r="I25" s="40">
        <f>'20_林'!$I$4</f>
        <v>0</v>
      </c>
      <c r="J25" s="40">
        <f>'20_林'!$J$4</f>
        <v>0</v>
      </c>
      <c r="K25" s="40">
        <f>'20_林'!$K$4</f>
        <v>0</v>
      </c>
      <c r="L25" s="40">
        <f>'20_林'!$L$4</f>
        <v>0</v>
      </c>
      <c r="M25" s="40">
        <f>'20_林'!$M$4</f>
        <v>0</v>
      </c>
      <c r="N25" s="40">
        <f>'20_林'!$N$4</f>
        <v>0</v>
      </c>
      <c r="O25" s="40">
        <f>'20_林'!$O$4</f>
        <v>0</v>
      </c>
      <c r="P25" s="40">
        <f>'20_林'!$P$4</f>
        <v>1</v>
      </c>
      <c r="Q25" s="40">
        <f>'20_林'!$Q$4</f>
        <v>0</v>
      </c>
    </row>
    <row r="26" spans="1:17" ht="13.5">
      <c r="A26" s="2">
        <v>21</v>
      </c>
      <c r="B26" s="2" t="s">
        <v>110</v>
      </c>
      <c r="C26" s="31">
        <f>'21_沖濱'!$D$2</f>
        <v>1</v>
      </c>
      <c r="D26" s="31">
        <f>'21_沖濱'!$D$3</f>
        <v>1</v>
      </c>
      <c r="E26" s="40">
        <f>'21_沖濱'!$E$4</f>
        <v>1</v>
      </c>
      <c r="F26" s="40">
        <f>'21_沖濱'!$F$4</f>
        <v>1</v>
      </c>
      <c r="G26" s="40">
        <f>'21_沖濱'!$G$4</f>
        <v>1</v>
      </c>
      <c r="H26" s="40">
        <f>'21_沖濱'!$H$4</f>
        <v>0</v>
      </c>
      <c r="I26" s="40">
        <f>'21_沖濱'!$I$4</f>
        <v>0</v>
      </c>
      <c r="J26" s="40">
        <f>'21_沖濱'!$J$4</f>
        <v>0</v>
      </c>
      <c r="K26" s="40">
        <f>'21_沖濱'!$K$4</f>
        <v>0</v>
      </c>
      <c r="L26" s="40">
        <f>'21_沖濱'!$L$4</f>
        <v>0</v>
      </c>
      <c r="M26" s="40">
        <f>'21_沖濱'!$M$4</f>
        <v>0</v>
      </c>
      <c r="N26" s="40">
        <f>'21_沖濱'!$N$4</f>
        <v>0</v>
      </c>
      <c r="O26" s="40">
        <f>'21_沖濱'!$O$4</f>
        <v>0</v>
      </c>
      <c r="P26" s="40">
        <f>'21_沖濱'!$P$4</f>
        <v>0</v>
      </c>
      <c r="Q26" s="40">
        <f>'21_沖濱'!$Q$4</f>
        <v>0</v>
      </c>
    </row>
    <row r="28" spans="3:5" ht="13.5">
      <c r="C28" s="49" t="s">
        <v>132</v>
      </c>
      <c r="D28" s="50" t="s">
        <v>26</v>
      </c>
      <c r="E28" s="51">
        <v>0.312</v>
      </c>
    </row>
    <row r="29" spans="3:5" ht="13.5">
      <c r="C29" s="49" t="s">
        <v>133</v>
      </c>
      <c r="D29" s="50" t="s">
        <v>27</v>
      </c>
      <c r="E29" s="51" t="s">
        <v>136</v>
      </c>
    </row>
    <row r="30" spans="3:5" ht="13.5">
      <c r="C30" s="49" t="s">
        <v>134</v>
      </c>
      <c r="D30" s="50" t="s">
        <v>139</v>
      </c>
      <c r="E30" s="51" t="s">
        <v>137</v>
      </c>
    </row>
    <row r="31" spans="3:5" ht="13.5">
      <c r="C31" s="52" t="s">
        <v>135</v>
      </c>
      <c r="D31" s="50" t="s">
        <v>140</v>
      </c>
      <c r="E31" s="51" t="s">
        <v>138</v>
      </c>
    </row>
    <row r="33" spans="3:4" ht="13.5">
      <c r="C33" s="53" t="s">
        <v>141</v>
      </c>
      <c r="D33" s="45" t="s">
        <v>131</v>
      </c>
    </row>
    <row r="34" spans="3:4" ht="17.25">
      <c r="C34" s="45" t="s">
        <v>142</v>
      </c>
      <c r="D34" s="54">
        <v>0.514</v>
      </c>
    </row>
  </sheetData>
  <sheetProtection/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2"/>
  <sheetViews>
    <sheetView showGridLines="0" zoomScalePageLayoutView="0" workbookViewId="0" topLeftCell="A1">
      <pane ySplit="5" topLeftCell="A30" activePane="bottomLeft" state="frozen"/>
      <selection pane="topLeft" activeCell="A1" sqref="A1"/>
      <selection pane="bottomLeft" activeCell="G37" sqref="G37"/>
    </sheetView>
  </sheetViews>
  <sheetFormatPr defaultColWidth="9.00390625" defaultRowHeight="13.5"/>
  <cols>
    <col min="1" max="1" width="11.625" style="0" bestFit="1" customWidth="1"/>
    <col min="2" max="2" width="16.125" style="0" bestFit="1" customWidth="1"/>
  </cols>
  <sheetData>
    <row r="2" spans="2:3" ht="13.5">
      <c r="B2" s="3" t="s">
        <v>12</v>
      </c>
      <c r="C2">
        <f>(F4+G4+H4+I4)/E4</f>
        <v>0.1415929203539823</v>
      </c>
    </row>
    <row r="3" spans="2:3" ht="13.5">
      <c r="B3" s="3" t="s">
        <v>21</v>
      </c>
      <c r="C3">
        <f>(F4+G4+H4+I4+J4)/(E4+J4)</f>
        <v>0.21138211382113822</v>
      </c>
    </row>
    <row r="4" spans="4:16" s="1" customFormat="1" ht="13.5">
      <c r="D4" s="1">
        <f aca="true" t="shared" si="0" ref="D4:K4">SUM(D6:D72)</f>
        <v>126</v>
      </c>
      <c r="E4" s="1">
        <f t="shared" si="0"/>
        <v>113</v>
      </c>
      <c r="F4" s="1">
        <f t="shared" si="0"/>
        <v>13</v>
      </c>
      <c r="G4" s="1">
        <f t="shared" si="0"/>
        <v>2</v>
      </c>
      <c r="H4" s="1">
        <f t="shared" si="0"/>
        <v>0</v>
      </c>
      <c r="I4" s="1">
        <f t="shared" si="0"/>
        <v>1</v>
      </c>
      <c r="J4" s="1">
        <f t="shared" si="0"/>
        <v>10</v>
      </c>
      <c r="K4" s="1">
        <f t="shared" si="0"/>
        <v>9</v>
      </c>
      <c r="L4" s="1">
        <f>SUM(L6:L72)</f>
        <v>6</v>
      </c>
      <c r="M4" s="1">
        <f>SUM(M6:M72)</f>
        <v>1</v>
      </c>
      <c r="N4" s="1">
        <f>SUM(N6:N72)</f>
        <v>3</v>
      </c>
      <c r="O4" s="1">
        <f>SUM(O6:O72)</f>
        <v>15</v>
      </c>
      <c r="P4" s="1">
        <f>SUM(P6:P72)</f>
        <v>1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s="1" customFormat="1" ht="13.5">
      <c r="A6" s="11">
        <v>41700</v>
      </c>
      <c r="B6" s="2" t="s">
        <v>22</v>
      </c>
      <c r="C6" s="2" t="s">
        <v>34</v>
      </c>
      <c r="D6" s="2">
        <v>2</v>
      </c>
      <c r="E6" s="2">
        <v>2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/>
    </row>
    <row r="7" spans="1:16" s="1" customFormat="1" ht="13.5">
      <c r="A7" s="11">
        <v>41875</v>
      </c>
      <c r="B7" s="2" t="s">
        <v>36</v>
      </c>
      <c r="C7" s="2" t="s">
        <v>37</v>
      </c>
      <c r="D7" s="2">
        <v>3</v>
      </c>
      <c r="E7" s="2">
        <v>2</v>
      </c>
      <c r="F7" s="2"/>
      <c r="G7" s="2"/>
      <c r="H7" s="2"/>
      <c r="I7" s="2"/>
      <c r="J7" s="2"/>
      <c r="K7" s="2"/>
      <c r="L7" s="2"/>
      <c r="M7" s="2"/>
      <c r="N7" s="2">
        <v>1</v>
      </c>
      <c r="O7" s="2"/>
      <c r="P7" s="2"/>
    </row>
    <row r="8" spans="1:16" s="1" customFormat="1" ht="13.5">
      <c r="A8" s="11">
        <v>41882</v>
      </c>
      <c r="B8" s="18" t="s">
        <v>49</v>
      </c>
      <c r="C8" s="2" t="s">
        <v>50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3.5">
      <c r="A9" s="11">
        <v>41888</v>
      </c>
      <c r="B9" s="18" t="s">
        <v>51</v>
      </c>
      <c r="C9" s="2" t="s">
        <v>52</v>
      </c>
      <c r="D9" s="2">
        <v>3</v>
      </c>
      <c r="E9" s="2">
        <v>2</v>
      </c>
      <c r="F9" s="2">
        <v>1</v>
      </c>
      <c r="G9" s="2"/>
      <c r="H9" s="2"/>
      <c r="I9" s="2"/>
      <c r="J9" s="2">
        <v>1</v>
      </c>
      <c r="K9" s="2"/>
      <c r="L9" s="2"/>
      <c r="M9" s="2"/>
      <c r="N9" s="2"/>
      <c r="O9" s="2"/>
      <c r="P9" s="2"/>
    </row>
    <row r="10" spans="1:16" s="1" customFormat="1" ht="13.5">
      <c r="A10" s="11">
        <v>41888</v>
      </c>
      <c r="B10" s="18" t="s">
        <v>53</v>
      </c>
      <c r="C10" s="2" t="s">
        <v>54</v>
      </c>
      <c r="D10" s="2">
        <v>3</v>
      </c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3.5">
      <c r="A11" s="11">
        <v>41909</v>
      </c>
      <c r="B11" s="18" t="s">
        <v>58</v>
      </c>
      <c r="C11" s="2" t="s">
        <v>54</v>
      </c>
      <c r="D11" s="2">
        <v>3</v>
      </c>
      <c r="E11" s="2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3.5">
      <c r="A12" s="11">
        <v>41923</v>
      </c>
      <c r="B12" s="18" t="s">
        <v>59</v>
      </c>
      <c r="C12" s="2" t="s">
        <v>60</v>
      </c>
      <c r="D12" s="2">
        <v>3</v>
      </c>
      <c r="E12" s="2">
        <v>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3.5">
      <c r="A13" s="11">
        <v>41923</v>
      </c>
      <c r="B13" s="18" t="s">
        <v>61</v>
      </c>
      <c r="C13" s="2" t="s">
        <v>62</v>
      </c>
      <c r="D13" s="2">
        <v>3</v>
      </c>
      <c r="E13" s="2">
        <v>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3.5">
      <c r="A14" s="11">
        <v>41930</v>
      </c>
      <c r="B14" s="18" t="s">
        <v>63</v>
      </c>
      <c r="C14" s="2" t="s">
        <v>64</v>
      </c>
      <c r="D14" s="2">
        <v>3</v>
      </c>
      <c r="E14" s="2">
        <v>3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</row>
    <row r="15" spans="1:16" s="1" customFormat="1" ht="13.5">
      <c r="A15" s="11">
        <v>41946</v>
      </c>
      <c r="B15" s="18" t="s">
        <v>66</v>
      </c>
      <c r="C15" s="2" t="s">
        <v>67</v>
      </c>
      <c r="D15" s="2">
        <v>4</v>
      </c>
      <c r="E15" s="2">
        <v>3</v>
      </c>
      <c r="F15" s="2">
        <v>1</v>
      </c>
      <c r="G15" s="2"/>
      <c r="H15" s="2"/>
      <c r="I15" s="2"/>
      <c r="J15" s="2">
        <v>1</v>
      </c>
      <c r="K15" s="2"/>
      <c r="L15" s="2"/>
      <c r="M15" s="2"/>
      <c r="N15" s="2"/>
      <c r="O15" s="2"/>
      <c r="P15" s="2"/>
    </row>
    <row r="16" spans="1:16" s="1" customFormat="1" ht="13.5">
      <c r="A16" s="11">
        <v>41946</v>
      </c>
      <c r="B16" s="18" t="s">
        <v>66</v>
      </c>
      <c r="C16" s="2" t="s">
        <v>68</v>
      </c>
      <c r="D16" s="2">
        <v>3</v>
      </c>
      <c r="E16" s="2">
        <v>3</v>
      </c>
      <c r="F16" s="2"/>
      <c r="G16" s="2">
        <v>1</v>
      </c>
      <c r="H16" s="2"/>
      <c r="I16" s="2"/>
      <c r="J16" s="2"/>
      <c r="K16" s="2">
        <v>1</v>
      </c>
      <c r="L16" s="2">
        <v>1</v>
      </c>
      <c r="M16" s="2"/>
      <c r="N16" s="2"/>
      <c r="O16" s="2"/>
      <c r="P16" s="2"/>
    </row>
    <row r="17" spans="1:16" s="1" customFormat="1" ht="13.5">
      <c r="A17" s="11">
        <v>41959</v>
      </c>
      <c r="B17" s="2" t="s">
        <v>70</v>
      </c>
      <c r="C17" s="2" t="s">
        <v>71</v>
      </c>
      <c r="D17" s="2">
        <v>3</v>
      </c>
      <c r="E17" s="2">
        <v>2</v>
      </c>
      <c r="F17" s="2"/>
      <c r="G17" s="2"/>
      <c r="H17" s="2"/>
      <c r="I17" s="2"/>
      <c r="J17" s="2">
        <v>1</v>
      </c>
      <c r="K17" s="2"/>
      <c r="L17" s="2">
        <v>1</v>
      </c>
      <c r="M17" s="2"/>
      <c r="N17" s="2"/>
      <c r="O17" s="2"/>
      <c r="P17" s="2"/>
    </row>
    <row r="18" spans="1:16" s="1" customFormat="1" ht="13.5">
      <c r="A18" s="11">
        <v>41959</v>
      </c>
      <c r="B18" s="2" t="s">
        <v>70</v>
      </c>
      <c r="C18" s="2" t="s">
        <v>72</v>
      </c>
      <c r="D18" s="2">
        <v>3</v>
      </c>
      <c r="E18" s="2">
        <v>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13.5">
      <c r="A19" s="11">
        <v>41965</v>
      </c>
      <c r="B19" s="18" t="s">
        <v>73</v>
      </c>
      <c r="C19" s="2" t="s">
        <v>74</v>
      </c>
      <c r="D19" s="2">
        <v>4</v>
      </c>
      <c r="E19" s="2">
        <v>4</v>
      </c>
      <c r="F19" s="2">
        <v>1</v>
      </c>
      <c r="G19" s="2">
        <v>1</v>
      </c>
      <c r="H19" s="2"/>
      <c r="I19" s="2"/>
      <c r="J19" s="2"/>
      <c r="K19" s="2">
        <v>2</v>
      </c>
      <c r="L19" s="2"/>
      <c r="M19" s="2"/>
      <c r="N19" s="2"/>
      <c r="O19" s="2">
        <v>1</v>
      </c>
      <c r="P19" s="2"/>
    </row>
    <row r="20" spans="1:16" s="1" customFormat="1" ht="13.5">
      <c r="A20" s="11">
        <v>42071</v>
      </c>
      <c r="B20" s="18" t="s">
        <v>22</v>
      </c>
      <c r="C20" s="2" t="s">
        <v>78</v>
      </c>
      <c r="D20" s="2">
        <v>4</v>
      </c>
      <c r="E20" s="2">
        <v>4</v>
      </c>
      <c r="F20" s="2">
        <v>1</v>
      </c>
      <c r="G20" s="2"/>
      <c r="H20" s="2"/>
      <c r="I20" s="2"/>
      <c r="J20" s="2"/>
      <c r="K20" s="2">
        <v>2</v>
      </c>
      <c r="L20" s="2"/>
      <c r="M20" s="2"/>
      <c r="N20" s="2"/>
      <c r="O20" s="2">
        <v>1</v>
      </c>
      <c r="P20" s="2">
        <v>1</v>
      </c>
    </row>
    <row r="21" spans="1:16" s="1" customFormat="1" ht="13.5">
      <c r="A21" s="11">
        <v>42071</v>
      </c>
      <c r="B21" s="18" t="s">
        <v>22</v>
      </c>
      <c r="C21" s="2" t="s">
        <v>52</v>
      </c>
      <c r="D21" s="2">
        <v>1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13.5">
      <c r="A22" s="11">
        <v>42077</v>
      </c>
      <c r="B22" s="18" t="s">
        <v>51</v>
      </c>
      <c r="C22" s="2" t="s">
        <v>57</v>
      </c>
      <c r="D22" s="2">
        <v>3</v>
      </c>
      <c r="E22" s="2">
        <v>3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</row>
    <row r="23" spans="1:16" s="1" customFormat="1" ht="13.5">
      <c r="A23" s="11">
        <v>42084</v>
      </c>
      <c r="B23" s="2" t="s">
        <v>79</v>
      </c>
      <c r="C23" s="2" t="s">
        <v>80</v>
      </c>
      <c r="D23" s="2">
        <v>4</v>
      </c>
      <c r="E23" s="2">
        <v>3</v>
      </c>
      <c r="F23" s="2"/>
      <c r="G23" s="2"/>
      <c r="H23" s="2"/>
      <c r="I23" s="2"/>
      <c r="J23" s="2">
        <v>1</v>
      </c>
      <c r="K23" s="2"/>
      <c r="L23" s="2"/>
      <c r="M23" s="2"/>
      <c r="N23" s="2"/>
      <c r="O23" s="2">
        <v>1</v>
      </c>
      <c r="P23" s="2"/>
    </row>
    <row r="24" spans="1:16" s="1" customFormat="1" ht="13.5">
      <c r="A24" s="11">
        <v>42084</v>
      </c>
      <c r="B24" s="2" t="s">
        <v>81</v>
      </c>
      <c r="C24" s="30" t="s">
        <v>82</v>
      </c>
      <c r="D24" s="2">
        <v>1</v>
      </c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1" customFormat="1" ht="13.5">
      <c r="A25" s="11">
        <v>42091</v>
      </c>
      <c r="B25" s="2" t="s">
        <v>83</v>
      </c>
      <c r="C25" s="2" t="s">
        <v>57</v>
      </c>
      <c r="D25" s="2">
        <v>3</v>
      </c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" customFormat="1" ht="13.5">
      <c r="A26" s="11">
        <v>42091</v>
      </c>
      <c r="B26" s="2" t="s">
        <v>84</v>
      </c>
      <c r="C26" s="2" t="s">
        <v>62</v>
      </c>
      <c r="D26" s="2">
        <v>3</v>
      </c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13.5">
      <c r="A27" s="11">
        <v>42105</v>
      </c>
      <c r="B27" s="2" t="s">
        <v>85</v>
      </c>
      <c r="C27" s="2" t="s">
        <v>86</v>
      </c>
      <c r="D27" s="2">
        <v>2</v>
      </c>
      <c r="E27" s="2">
        <v>2</v>
      </c>
      <c r="F27" s="2"/>
      <c r="G27" s="2"/>
      <c r="H27" s="2"/>
      <c r="I27" s="2"/>
      <c r="J27" s="2"/>
      <c r="K27" s="2"/>
      <c r="L27" s="2"/>
      <c r="M27" s="2"/>
      <c r="N27" s="2"/>
      <c r="O27" s="2">
        <v>2</v>
      </c>
      <c r="P27" s="2"/>
    </row>
    <row r="28" spans="1:16" s="1" customFormat="1" ht="13.5">
      <c r="A28" s="11">
        <v>42105</v>
      </c>
      <c r="B28" s="2" t="s">
        <v>87</v>
      </c>
      <c r="C28" s="2" t="s">
        <v>62</v>
      </c>
      <c r="D28" s="2">
        <v>2</v>
      </c>
      <c r="E28" s="2">
        <v>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1" customFormat="1" ht="13.5">
      <c r="A29" s="11">
        <v>42123</v>
      </c>
      <c r="B29" s="2" t="s">
        <v>36</v>
      </c>
      <c r="C29" s="2" t="s">
        <v>52</v>
      </c>
      <c r="D29" s="2">
        <v>3</v>
      </c>
      <c r="E29" s="2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13.5">
      <c r="A30" s="11">
        <v>42133</v>
      </c>
      <c r="B30" s="18" t="s">
        <v>53</v>
      </c>
      <c r="C30" s="2" t="s">
        <v>88</v>
      </c>
      <c r="D30" s="2">
        <v>3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>
        <v>2</v>
      </c>
      <c r="P30" s="2"/>
    </row>
    <row r="31" spans="1:16" s="1" customFormat="1" ht="13.5">
      <c r="A31" s="11">
        <v>42133</v>
      </c>
      <c r="B31" s="2" t="s">
        <v>90</v>
      </c>
      <c r="C31" s="2" t="s">
        <v>68</v>
      </c>
      <c r="D31" s="2">
        <v>3</v>
      </c>
      <c r="E31" s="2">
        <v>3</v>
      </c>
      <c r="F31" s="2"/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</row>
    <row r="32" spans="1:16" s="1" customFormat="1" ht="13.5">
      <c r="A32" s="11">
        <v>42134</v>
      </c>
      <c r="B32" s="2" t="s">
        <v>91</v>
      </c>
      <c r="C32" s="2" t="s">
        <v>62</v>
      </c>
      <c r="D32" s="2">
        <v>2</v>
      </c>
      <c r="E32" s="2">
        <v>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13.5">
      <c r="A33" s="11">
        <v>42140</v>
      </c>
      <c r="B33" s="2" t="s">
        <v>85</v>
      </c>
      <c r="C33" s="2" t="s">
        <v>92</v>
      </c>
      <c r="D33" s="2">
        <v>1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13.5">
      <c r="A34" s="11">
        <v>42147</v>
      </c>
      <c r="B34" s="2" t="s">
        <v>36</v>
      </c>
      <c r="C34" s="2" t="s">
        <v>93</v>
      </c>
      <c r="D34" s="2">
        <v>2</v>
      </c>
      <c r="E34" s="2">
        <v>1</v>
      </c>
      <c r="F34" s="2"/>
      <c r="G34" s="2"/>
      <c r="H34" s="2"/>
      <c r="I34" s="2"/>
      <c r="J34" s="2">
        <v>1</v>
      </c>
      <c r="K34" s="2"/>
      <c r="L34" s="2"/>
      <c r="M34" s="2"/>
      <c r="N34" s="2"/>
      <c r="O34" s="2"/>
      <c r="P34" s="2"/>
    </row>
    <row r="35" spans="1:16" s="1" customFormat="1" ht="13.5">
      <c r="A35" s="11">
        <v>42147</v>
      </c>
      <c r="B35" s="2" t="s">
        <v>83</v>
      </c>
      <c r="C35" s="2" t="s">
        <v>94</v>
      </c>
      <c r="D35" s="2">
        <v>3</v>
      </c>
      <c r="E35" s="2">
        <v>3</v>
      </c>
      <c r="F35" s="2"/>
      <c r="G35" s="2"/>
      <c r="H35" s="2"/>
      <c r="I35" s="2"/>
      <c r="J35" s="2"/>
      <c r="K35" s="2"/>
      <c r="L35" s="2">
        <v>1</v>
      </c>
      <c r="M35" s="2"/>
      <c r="N35" s="2"/>
      <c r="O35" s="2"/>
      <c r="P35" s="2"/>
    </row>
    <row r="36" spans="1:16" s="1" customFormat="1" ht="13.5">
      <c r="A36" s="11">
        <v>42162</v>
      </c>
      <c r="B36" s="2" t="s">
        <v>95</v>
      </c>
      <c r="C36" s="2" t="s">
        <v>96</v>
      </c>
      <c r="D36" s="2">
        <v>1</v>
      </c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13.5">
      <c r="A37" s="11">
        <v>42175</v>
      </c>
      <c r="B37" s="2" t="s">
        <v>97</v>
      </c>
      <c r="C37" s="2" t="s">
        <v>94</v>
      </c>
      <c r="D37" s="2">
        <v>3</v>
      </c>
      <c r="E37" s="2">
        <v>3</v>
      </c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/>
    </row>
    <row r="38" spans="1:16" s="1" customFormat="1" ht="13.5">
      <c r="A38" s="11">
        <v>42175</v>
      </c>
      <c r="B38" s="2" t="s">
        <v>98</v>
      </c>
      <c r="C38" s="2" t="s">
        <v>99</v>
      </c>
      <c r="D38" s="2">
        <v>3</v>
      </c>
      <c r="E38" s="2">
        <v>3</v>
      </c>
      <c r="F38" s="2"/>
      <c r="G38" s="2"/>
      <c r="H38" s="2"/>
      <c r="I38" s="2">
        <v>1</v>
      </c>
      <c r="J38" s="2"/>
      <c r="K38" s="2">
        <v>1</v>
      </c>
      <c r="L38" s="2">
        <v>2</v>
      </c>
      <c r="M38" s="2"/>
      <c r="N38" s="2"/>
      <c r="O38" s="2"/>
      <c r="P38" s="2"/>
    </row>
    <row r="39" spans="1:16" s="1" customFormat="1" ht="13.5">
      <c r="A39" s="11">
        <v>42182</v>
      </c>
      <c r="B39" s="2" t="s">
        <v>49</v>
      </c>
      <c r="C39" s="2" t="s">
        <v>34</v>
      </c>
      <c r="D39" s="2">
        <v>4</v>
      </c>
      <c r="E39" s="2">
        <v>2</v>
      </c>
      <c r="F39" s="2">
        <v>1</v>
      </c>
      <c r="G39" s="2"/>
      <c r="H39" s="2"/>
      <c r="I39" s="2"/>
      <c r="J39" s="2">
        <v>2</v>
      </c>
      <c r="K39" s="2"/>
      <c r="L39" s="2"/>
      <c r="M39" s="2"/>
      <c r="N39" s="2"/>
      <c r="O39" s="2">
        <v>1</v>
      </c>
      <c r="P39" s="2"/>
    </row>
    <row r="40" spans="1:16" s="1" customFormat="1" ht="13.5">
      <c r="A40" s="11">
        <v>42183</v>
      </c>
      <c r="B40" s="2" t="s">
        <v>100</v>
      </c>
      <c r="C40" s="2" t="s">
        <v>101</v>
      </c>
      <c r="D40" s="2">
        <v>2</v>
      </c>
      <c r="E40" s="2">
        <v>2</v>
      </c>
      <c r="F40" s="2"/>
      <c r="G40" s="2"/>
      <c r="H40" s="2"/>
      <c r="I40" s="2"/>
      <c r="J40" s="2"/>
      <c r="K40" s="2"/>
      <c r="L40" s="2"/>
      <c r="M40" s="2"/>
      <c r="N40" s="2"/>
      <c r="O40" s="2">
        <v>1</v>
      </c>
      <c r="P40" s="2"/>
    </row>
    <row r="41" spans="1:16" s="1" customFormat="1" ht="13.5">
      <c r="A41" s="11">
        <v>42183</v>
      </c>
      <c r="B41" s="2" t="s">
        <v>100</v>
      </c>
      <c r="C41" s="2" t="s">
        <v>102</v>
      </c>
      <c r="D41" s="2">
        <v>1</v>
      </c>
      <c r="E41" s="2">
        <v>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13.5">
      <c r="A42" s="11">
        <v>42189</v>
      </c>
      <c r="B42" s="2" t="s">
        <v>105</v>
      </c>
      <c r="C42" s="2" t="s">
        <v>101</v>
      </c>
      <c r="D42" s="2">
        <v>3</v>
      </c>
      <c r="E42" s="2">
        <v>3</v>
      </c>
      <c r="F42" s="2">
        <v>2</v>
      </c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13.5">
      <c r="A43" s="11">
        <v>42189</v>
      </c>
      <c r="B43" s="2" t="s">
        <v>85</v>
      </c>
      <c r="C43" s="2" t="s">
        <v>62</v>
      </c>
      <c r="D43" s="2">
        <v>2</v>
      </c>
      <c r="E43" s="2">
        <v>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13.5">
      <c r="A44" s="11">
        <v>42197</v>
      </c>
      <c r="B44" s="2" t="s">
        <v>106</v>
      </c>
      <c r="C44" s="2" t="s">
        <v>107</v>
      </c>
      <c r="D44" s="2">
        <v>3</v>
      </c>
      <c r="E44" s="2">
        <v>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13.5">
      <c r="A45" s="11">
        <v>42203</v>
      </c>
      <c r="B45" s="2" t="s">
        <v>97</v>
      </c>
      <c r="C45" s="2" t="s">
        <v>86</v>
      </c>
      <c r="D45" s="2">
        <v>2</v>
      </c>
      <c r="E45" s="2">
        <v>2</v>
      </c>
      <c r="F45" s="2"/>
      <c r="G45" s="2"/>
      <c r="H45" s="2"/>
      <c r="I45" s="2"/>
      <c r="J45" s="2"/>
      <c r="K45" s="2"/>
      <c r="L45" s="2"/>
      <c r="M45" s="2"/>
      <c r="N45" s="2"/>
      <c r="O45" s="2">
        <v>1</v>
      </c>
      <c r="P45" s="2"/>
    </row>
    <row r="46" spans="1:16" s="1" customFormat="1" ht="13.5">
      <c r="A46" s="11">
        <v>42205</v>
      </c>
      <c r="B46" s="2" t="s">
        <v>49</v>
      </c>
      <c r="C46" s="2" t="s">
        <v>113</v>
      </c>
      <c r="D46" s="2">
        <v>2</v>
      </c>
      <c r="E46" s="2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3.5">
      <c r="A47" s="11">
        <v>42205</v>
      </c>
      <c r="B47" s="2" t="s">
        <v>85</v>
      </c>
      <c r="C47" s="2" t="s">
        <v>94</v>
      </c>
      <c r="D47" s="2">
        <v>2</v>
      </c>
      <c r="E47" s="2">
        <v>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3.5">
      <c r="A48" s="11">
        <v>42210</v>
      </c>
      <c r="B48" s="2" t="s">
        <v>116</v>
      </c>
      <c r="C48" s="2" t="s">
        <v>115</v>
      </c>
      <c r="D48" s="2">
        <v>3</v>
      </c>
      <c r="E48" s="2">
        <v>3</v>
      </c>
      <c r="F48" s="2"/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</row>
    <row r="49" spans="1:16" s="1" customFormat="1" ht="13.5">
      <c r="A49" s="11">
        <v>42217</v>
      </c>
      <c r="B49" s="2" t="s">
        <v>117</v>
      </c>
      <c r="C49" s="2" t="s">
        <v>112</v>
      </c>
      <c r="D49" s="2">
        <v>1</v>
      </c>
      <c r="E49" s="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3.5">
      <c r="A50" s="11">
        <v>42225</v>
      </c>
      <c r="B50" s="2" t="s">
        <v>118</v>
      </c>
      <c r="C50" s="2" t="s">
        <v>119</v>
      </c>
      <c r="D50" s="2">
        <v>2</v>
      </c>
      <c r="E50" s="2">
        <v>1</v>
      </c>
      <c r="F50" s="2"/>
      <c r="G50" s="2"/>
      <c r="H50" s="2"/>
      <c r="I50" s="2"/>
      <c r="J50" s="2"/>
      <c r="K50" s="2"/>
      <c r="L50" s="2"/>
      <c r="M50" s="2"/>
      <c r="N50" s="2">
        <v>1</v>
      </c>
      <c r="O50" s="2"/>
      <c r="P50" s="2"/>
    </row>
    <row r="51" spans="1:16" s="1" customFormat="1" ht="13.5">
      <c r="A51" s="11">
        <v>42232</v>
      </c>
      <c r="B51" s="2" t="s">
        <v>121</v>
      </c>
      <c r="C51" s="2" t="s">
        <v>94</v>
      </c>
      <c r="D51" s="2">
        <v>2</v>
      </c>
      <c r="E51" s="2">
        <v>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3.5">
      <c r="A52" s="11">
        <v>42239</v>
      </c>
      <c r="B52" s="2" t="s">
        <v>22</v>
      </c>
      <c r="C52" s="2" t="s">
        <v>68</v>
      </c>
      <c r="D52" s="2">
        <v>2</v>
      </c>
      <c r="E52" s="2">
        <v>1</v>
      </c>
      <c r="F52" s="2"/>
      <c r="G52" s="2"/>
      <c r="H52" s="2"/>
      <c r="I52" s="2"/>
      <c r="J52" s="2">
        <v>1</v>
      </c>
      <c r="K52" s="2"/>
      <c r="L52" s="2"/>
      <c r="M52" s="2"/>
      <c r="N52" s="2"/>
      <c r="O52" s="2"/>
      <c r="P52" s="2"/>
    </row>
    <row r="53" spans="1:16" s="1" customFormat="1" ht="13.5">
      <c r="A53" s="11">
        <v>42239</v>
      </c>
      <c r="B53" s="18" t="s">
        <v>53</v>
      </c>
      <c r="C53" s="2" t="s">
        <v>123</v>
      </c>
      <c r="D53" s="2">
        <v>3</v>
      </c>
      <c r="E53" s="2">
        <v>2</v>
      </c>
      <c r="F53" s="2">
        <v>1</v>
      </c>
      <c r="G53" s="2"/>
      <c r="H53" s="2"/>
      <c r="I53" s="2"/>
      <c r="J53" s="2">
        <v>1</v>
      </c>
      <c r="K53" s="2">
        <v>1</v>
      </c>
      <c r="L53" s="2"/>
      <c r="M53" s="2"/>
      <c r="N53" s="2"/>
      <c r="O53" s="2">
        <v>1</v>
      </c>
      <c r="P53" s="2"/>
    </row>
    <row r="54" spans="1:16" s="1" customFormat="1" ht="13.5">
      <c r="A54" s="11">
        <v>42244</v>
      </c>
      <c r="B54" s="2" t="s">
        <v>90</v>
      </c>
      <c r="C54" s="2" t="s">
        <v>124</v>
      </c>
      <c r="D54" s="2">
        <v>2</v>
      </c>
      <c r="E54" s="2">
        <v>0</v>
      </c>
      <c r="F54" s="2"/>
      <c r="G54" s="2"/>
      <c r="H54" s="2"/>
      <c r="I54" s="2"/>
      <c r="J54" s="2">
        <v>1</v>
      </c>
      <c r="K54" s="2"/>
      <c r="L54" s="2">
        <v>1</v>
      </c>
      <c r="M54" s="2">
        <v>1</v>
      </c>
      <c r="N54" s="2">
        <v>1</v>
      </c>
      <c r="O54" s="2"/>
      <c r="P54" s="2"/>
    </row>
    <row r="55" spans="1:16" s="1" customFormat="1" ht="13.5">
      <c r="A55" s="11">
        <v>42266</v>
      </c>
      <c r="B55" s="2" t="s">
        <v>85</v>
      </c>
      <c r="C55" s="2" t="s">
        <v>126</v>
      </c>
      <c r="D55" s="2">
        <v>1</v>
      </c>
      <c r="E55" s="2"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78" sqref="D78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</cols>
  <sheetData>
    <row r="2" spans="2:3" ht="13.5">
      <c r="B2" s="3" t="s">
        <v>12</v>
      </c>
      <c r="C2">
        <f>(F4+G4+H4+I4)/E4</f>
        <v>0.2785714285714286</v>
      </c>
    </row>
    <row r="3" spans="2:3" ht="13.5">
      <c r="B3" s="3" t="s">
        <v>21</v>
      </c>
      <c r="C3">
        <f>(F4+G4+H4+I4+J4)/(E4+J4)</f>
        <v>0.34838709677419355</v>
      </c>
    </row>
    <row r="4" spans="4:16" s="1" customFormat="1" ht="13.5">
      <c r="D4" s="1">
        <f aca="true" t="shared" si="0" ref="D4:P4">SUM(D6:D61)</f>
        <v>158</v>
      </c>
      <c r="E4" s="1">
        <f t="shared" si="0"/>
        <v>140</v>
      </c>
      <c r="F4" s="1">
        <f t="shared" si="0"/>
        <v>26</v>
      </c>
      <c r="G4" s="1">
        <f t="shared" si="0"/>
        <v>9</v>
      </c>
      <c r="H4" s="1">
        <f t="shared" si="0"/>
        <v>3</v>
      </c>
      <c r="I4" s="1">
        <f t="shared" si="0"/>
        <v>1</v>
      </c>
      <c r="J4" s="1">
        <f t="shared" si="0"/>
        <v>15</v>
      </c>
      <c r="K4" s="1">
        <f t="shared" si="0"/>
        <v>18</v>
      </c>
      <c r="L4" s="1">
        <f t="shared" si="0"/>
        <v>16</v>
      </c>
      <c r="M4" s="1">
        <f t="shared" si="0"/>
        <v>4</v>
      </c>
      <c r="N4" s="1">
        <f t="shared" si="0"/>
        <v>3</v>
      </c>
      <c r="O4" s="1">
        <f t="shared" si="0"/>
        <v>14</v>
      </c>
      <c r="P4" s="1">
        <f t="shared" si="0"/>
        <v>2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ht="13.5">
      <c r="A6" s="11">
        <v>41700</v>
      </c>
      <c r="B6" s="2" t="s">
        <v>22</v>
      </c>
      <c r="C6" s="2" t="s">
        <v>34</v>
      </c>
      <c r="D6" s="2">
        <v>1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5">
      <c r="A7" s="11">
        <v>41875</v>
      </c>
      <c r="B7" s="2" t="s">
        <v>36</v>
      </c>
      <c r="C7" s="2" t="s">
        <v>37</v>
      </c>
      <c r="D7" s="2">
        <v>3</v>
      </c>
      <c r="E7" s="2">
        <v>3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11">
        <v>41882</v>
      </c>
      <c r="B8" s="18" t="s">
        <v>49</v>
      </c>
      <c r="C8" s="2" t="s">
        <v>50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2"/>
    </row>
    <row r="9" spans="1:16" ht="13.5">
      <c r="A9" s="11">
        <v>41888</v>
      </c>
      <c r="B9" s="18" t="s">
        <v>51</v>
      </c>
      <c r="C9" s="2" t="s">
        <v>52</v>
      </c>
      <c r="D9" s="2">
        <v>3</v>
      </c>
      <c r="E9" s="2">
        <v>3</v>
      </c>
      <c r="F9" s="2">
        <v>1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</row>
    <row r="10" spans="1:16" ht="13.5">
      <c r="A10" s="11">
        <v>41888</v>
      </c>
      <c r="B10" s="18" t="s">
        <v>53</v>
      </c>
      <c r="C10" s="2" t="s">
        <v>54</v>
      </c>
      <c r="D10" s="2">
        <v>3</v>
      </c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3.5">
      <c r="A11" s="11">
        <v>41895</v>
      </c>
      <c r="B11" s="18" t="s">
        <v>56</v>
      </c>
      <c r="C11" s="2" t="s">
        <v>57</v>
      </c>
      <c r="D11" s="2">
        <v>3</v>
      </c>
      <c r="E11" s="2">
        <v>2</v>
      </c>
      <c r="F11" s="2"/>
      <c r="G11" s="2"/>
      <c r="H11" s="2"/>
      <c r="I11" s="2"/>
      <c r="J11" s="2">
        <v>1</v>
      </c>
      <c r="K11" s="2"/>
      <c r="L11" s="2"/>
      <c r="M11" s="2">
        <v>1</v>
      </c>
      <c r="N11" s="2"/>
      <c r="O11" s="2"/>
      <c r="P11" s="2"/>
    </row>
    <row r="12" spans="1:16" ht="13.5">
      <c r="A12" s="11">
        <v>41909</v>
      </c>
      <c r="B12" s="18" t="s">
        <v>58</v>
      </c>
      <c r="C12" s="2" t="s">
        <v>54</v>
      </c>
      <c r="D12" s="2">
        <v>3</v>
      </c>
      <c r="E12" s="2">
        <v>3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>
      <c r="A13" s="11">
        <v>41923</v>
      </c>
      <c r="B13" s="18" t="s">
        <v>59</v>
      </c>
      <c r="C13" s="2" t="s">
        <v>60</v>
      </c>
      <c r="D13" s="2">
        <v>3</v>
      </c>
      <c r="E13" s="2">
        <v>1</v>
      </c>
      <c r="F13" s="2">
        <v>1</v>
      </c>
      <c r="G13" s="2"/>
      <c r="H13" s="2"/>
      <c r="I13" s="2"/>
      <c r="J13" s="2">
        <v>2</v>
      </c>
      <c r="K13" s="2"/>
      <c r="L13" s="2">
        <v>1</v>
      </c>
      <c r="M13" s="2"/>
      <c r="N13" s="2"/>
      <c r="O13" s="2"/>
      <c r="P13" s="2"/>
    </row>
    <row r="14" spans="1:16" ht="13.5">
      <c r="A14" s="11">
        <v>41923</v>
      </c>
      <c r="B14" s="18" t="s">
        <v>61</v>
      </c>
      <c r="C14" s="2" t="s">
        <v>62</v>
      </c>
      <c r="D14" s="2">
        <v>3</v>
      </c>
      <c r="E14" s="2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3.5">
      <c r="A15" s="11">
        <v>41930</v>
      </c>
      <c r="B15" s="18" t="s">
        <v>63</v>
      </c>
      <c r="C15" s="2" t="s">
        <v>64</v>
      </c>
      <c r="D15" s="2">
        <v>3</v>
      </c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P15" s="2"/>
    </row>
    <row r="16" spans="1:16" ht="13.5">
      <c r="A16" s="11">
        <v>41946</v>
      </c>
      <c r="B16" s="18" t="s">
        <v>66</v>
      </c>
      <c r="C16" s="2" t="s">
        <v>67</v>
      </c>
      <c r="D16" s="2">
        <v>3</v>
      </c>
      <c r="E16" s="2">
        <v>2</v>
      </c>
      <c r="F16" s="2"/>
      <c r="G16" s="2"/>
      <c r="H16" s="2"/>
      <c r="I16" s="2"/>
      <c r="J16" s="2"/>
      <c r="K16" s="2"/>
      <c r="L16" s="2">
        <v>1</v>
      </c>
      <c r="M16" s="2"/>
      <c r="N16" s="2">
        <v>1</v>
      </c>
      <c r="O16" s="2"/>
      <c r="P16" s="2"/>
    </row>
    <row r="17" spans="1:16" ht="13.5">
      <c r="A17" s="11">
        <v>41946</v>
      </c>
      <c r="B17" s="18" t="s">
        <v>66</v>
      </c>
      <c r="C17" s="2" t="s">
        <v>68</v>
      </c>
      <c r="D17" s="2">
        <v>3</v>
      </c>
      <c r="E17" s="2">
        <v>2</v>
      </c>
      <c r="F17" s="2"/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</row>
    <row r="18" spans="1:16" ht="13.5">
      <c r="A18" s="11">
        <v>41959</v>
      </c>
      <c r="B18" s="2" t="s">
        <v>70</v>
      </c>
      <c r="C18" s="2" t="s">
        <v>71</v>
      </c>
      <c r="D18" s="2">
        <v>3</v>
      </c>
      <c r="E18" s="2">
        <v>3</v>
      </c>
      <c r="F18" s="2"/>
      <c r="G18" s="2">
        <v>1</v>
      </c>
      <c r="H18" s="2"/>
      <c r="I18" s="2"/>
      <c r="J18" s="2"/>
      <c r="K18" s="2"/>
      <c r="L18" s="2">
        <v>1</v>
      </c>
      <c r="M18" s="2"/>
      <c r="N18" s="2"/>
      <c r="O18" s="2">
        <v>1</v>
      </c>
      <c r="P18" s="2"/>
    </row>
    <row r="19" spans="1:16" ht="13.5">
      <c r="A19" s="11">
        <v>41959</v>
      </c>
      <c r="B19" s="2" t="s">
        <v>70</v>
      </c>
      <c r="C19" s="2" t="s">
        <v>72</v>
      </c>
      <c r="D19" s="2">
        <v>3</v>
      </c>
      <c r="E19" s="2">
        <v>3</v>
      </c>
      <c r="F19" s="2">
        <v>1</v>
      </c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</row>
    <row r="20" spans="1:16" ht="13.5">
      <c r="A20" s="11">
        <v>41965</v>
      </c>
      <c r="B20" s="18" t="s">
        <v>73</v>
      </c>
      <c r="C20" s="2" t="s">
        <v>75</v>
      </c>
      <c r="D20" s="2">
        <v>3</v>
      </c>
      <c r="E20" s="2">
        <v>3</v>
      </c>
      <c r="F20" s="2">
        <v>1</v>
      </c>
      <c r="G20" s="2">
        <v>1</v>
      </c>
      <c r="H20" s="2"/>
      <c r="I20" s="2"/>
      <c r="J20" s="2"/>
      <c r="K20" s="2">
        <v>1</v>
      </c>
      <c r="L20" s="2">
        <v>2</v>
      </c>
      <c r="M20" s="2"/>
      <c r="N20" s="2"/>
      <c r="O20" s="2"/>
      <c r="P20" s="2"/>
    </row>
    <row r="21" spans="1:16" ht="13.5">
      <c r="A21" s="11">
        <v>42071</v>
      </c>
      <c r="B21" s="18" t="s">
        <v>22</v>
      </c>
      <c r="C21" s="2" t="s">
        <v>78</v>
      </c>
      <c r="D21" s="2">
        <v>4</v>
      </c>
      <c r="E21" s="2">
        <v>3</v>
      </c>
      <c r="F21" s="2"/>
      <c r="G21" s="2">
        <v>1</v>
      </c>
      <c r="H21" s="2"/>
      <c r="I21" s="2"/>
      <c r="J21" s="2">
        <v>1</v>
      </c>
      <c r="K21" s="2">
        <v>2</v>
      </c>
      <c r="L21" s="2"/>
      <c r="M21" s="2"/>
      <c r="N21" s="2"/>
      <c r="O21" s="2">
        <v>1</v>
      </c>
      <c r="P21" s="2"/>
    </row>
    <row r="22" spans="1:16" ht="13.5">
      <c r="A22" s="11">
        <v>42071</v>
      </c>
      <c r="B22" s="18" t="s">
        <v>22</v>
      </c>
      <c r="C22" s="2" t="s">
        <v>52</v>
      </c>
      <c r="D22" s="2">
        <v>3</v>
      </c>
      <c r="E22" s="2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>
      <c r="A23" s="11">
        <v>42077</v>
      </c>
      <c r="B23" s="18" t="s">
        <v>51</v>
      </c>
      <c r="C23" s="2" t="s">
        <v>57</v>
      </c>
      <c r="D23" s="2">
        <v>3</v>
      </c>
      <c r="E23" s="2">
        <v>2</v>
      </c>
      <c r="F23" s="2"/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</row>
    <row r="24" spans="1:16" ht="13.5">
      <c r="A24" s="11">
        <v>42084</v>
      </c>
      <c r="B24" s="2" t="s">
        <v>79</v>
      </c>
      <c r="C24" s="2" t="s">
        <v>80</v>
      </c>
      <c r="D24" s="2">
        <v>3</v>
      </c>
      <c r="E24" s="2">
        <v>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11">
        <v>42084</v>
      </c>
      <c r="B25" s="2" t="s">
        <v>81</v>
      </c>
      <c r="C25" s="30" t="s">
        <v>82</v>
      </c>
      <c r="D25" s="2">
        <v>3</v>
      </c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11">
        <v>42091</v>
      </c>
      <c r="B26" s="2" t="s">
        <v>83</v>
      </c>
      <c r="C26" s="2" t="s">
        <v>57</v>
      </c>
      <c r="D26" s="2">
        <v>3</v>
      </c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</row>
    <row r="27" spans="1:16" ht="13.5">
      <c r="A27" s="11">
        <v>42091</v>
      </c>
      <c r="B27" s="2" t="s">
        <v>84</v>
      </c>
      <c r="C27" s="2" t="s">
        <v>62</v>
      </c>
      <c r="D27" s="2">
        <v>3</v>
      </c>
      <c r="E27" s="2">
        <v>2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</row>
    <row r="28" spans="1:16" ht="13.5">
      <c r="A28" s="11">
        <v>42105</v>
      </c>
      <c r="B28" s="2" t="s">
        <v>85</v>
      </c>
      <c r="C28" s="2" t="s">
        <v>86</v>
      </c>
      <c r="D28" s="2">
        <v>2</v>
      </c>
      <c r="E28" s="2">
        <v>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>
      <c r="A29" s="11">
        <v>42105</v>
      </c>
      <c r="B29" s="2" t="s">
        <v>87</v>
      </c>
      <c r="C29" s="2" t="s">
        <v>62</v>
      </c>
      <c r="D29" s="2">
        <v>3</v>
      </c>
      <c r="E29" s="2">
        <v>2</v>
      </c>
      <c r="F29" s="2"/>
      <c r="G29" s="2"/>
      <c r="H29" s="2"/>
      <c r="I29" s="2"/>
      <c r="J29" s="2">
        <v>1</v>
      </c>
      <c r="K29" s="2"/>
      <c r="L29" s="2"/>
      <c r="M29" s="2"/>
      <c r="N29" s="2"/>
      <c r="O29" s="2">
        <v>1</v>
      </c>
      <c r="P29" s="2"/>
    </row>
    <row r="30" spans="1:16" ht="13.5">
      <c r="A30" s="11">
        <v>42123</v>
      </c>
      <c r="B30" s="2" t="s">
        <v>36</v>
      </c>
      <c r="C30" s="2" t="s">
        <v>52</v>
      </c>
      <c r="D30" s="2">
        <v>2</v>
      </c>
      <c r="E30" s="2">
        <v>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3.5">
      <c r="A31" s="11">
        <v>42133</v>
      </c>
      <c r="B31" s="18" t="s">
        <v>53</v>
      </c>
      <c r="C31" s="2" t="s">
        <v>88</v>
      </c>
      <c r="D31" s="2">
        <v>2</v>
      </c>
      <c r="E31" s="2">
        <v>2</v>
      </c>
      <c r="F31" s="2"/>
      <c r="G31" s="2"/>
      <c r="H31" s="2"/>
      <c r="I31" s="2"/>
      <c r="J31" s="2"/>
      <c r="K31" s="2"/>
      <c r="L31" s="2"/>
      <c r="M31" s="2"/>
      <c r="N31" s="2"/>
      <c r="O31" s="2">
        <v>2</v>
      </c>
      <c r="P31" s="2"/>
    </row>
    <row r="32" spans="1:16" ht="13.5">
      <c r="A32" s="11">
        <v>42133</v>
      </c>
      <c r="B32" s="2" t="s">
        <v>90</v>
      </c>
      <c r="C32" s="2" t="s">
        <v>68</v>
      </c>
      <c r="D32" s="2">
        <v>3</v>
      </c>
      <c r="E32" s="2">
        <v>3</v>
      </c>
      <c r="F32" s="2">
        <v>1</v>
      </c>
      <c r="G32" s="2">
        <v>1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13.5">
      <c r="A33" s="11">
        <v>42134</v>
      </c>
      <c r="B33" s="2" t="s">
        <v>91</v>
      </c>
      <c r="C33" s="2" t="s">
        <v>62</v>
      </c>
      <c r="D33" s="2">
        <v>3</v>
      </c>
      <c r="E33" s="2">
        <v>3</v>
      </c>
      <c r="F33" s="2"/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3.5">
      <c r="A34" s="11">
        <v>42140</v>
      </c>
      <c r="B34" s="2" t="s">
        <v>85</v>
      </c>
      <c r="C34" s="2" t="s">
        <v>92</v>
      </c>
      <c r="D34" s="2">
        <v>3</v>
      </c>
      <c r="E34" s="2">
        <v>2</v>
      </c>
      <c r="F34" s="2">
        <v>1</v>
      </c>
      <c r="G34" s="2"/>
      <c r="H34" s="2">
        <v>1</v>
      </c>
      <c r="I34" s="2"/>
      <c r="J34" s="2">
        <v>1</v>
      </c>
      <c r="K34" s="2">
        <v>2</v>
      </c>
      <c r="L34" s="2"/>
      <c r="M34" s="2"/>
      <c r="N34" s="2"/>
      <c r="O34" s="2"/>
      <c r="P34" s="2"/>
    </row>
    <row r="35" spans="1:16" ht="13.5">
      <c r="A35" s="11">
        <v>42147</v>
      </c>
      <c r="B35" s="2" t="s">
        <v>36</v>
      </c>
      <c r="C35" s="2" t="s">
        <v>93</v>
      </c>
      <c r="D35" s="2">
        <v>3</v>
      </c>
      <c r="E35" s="2">
        <v>2</v>
      </c>
      <c r="F35" s="2">
        <v>1</v>
      </c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</row>
    <row r="36" spans="1:16" ht="13.5">
      <c r="A36" s="11">
        <v>42147</v>
      </c>
      <c r="B36" s="2" t="s">
        <v>83</v>
      </c>
      <c r="C36" s="2" t="s">
        <v>94</v>
      </c>
      <c r="D36" s="2">
        <v>3</v>
      </c>
      <c r="E36" s="2">
        <v>1</v>
      </c>
      <c r="F36" s="2">
        <v>1</v>
      </c>
      <c r="G36" s="2"/>
      <c r="H36" s="2"/>
      <c r="I36" s="2"/>
      <c r="J36" s="2">
        <v>2</v>
      </c>
      <c r="K36" s="2"/>
      <c r="L36" s="2">
        <v>1</v>
      </c>
      <c r="M36" s="2"/>
      <c r="N36" s="2"/>
      <c r="O36" s="2"/>
      <c r="P36" s="2"/>
    </row>
    <row r="37" spans="1:16" ht="13.5">
      <c r="A37" s="11">
        <v>42162</v>
      </c>
      <c r="B37" s="2" t="s">
        <v>95</v>
      </c>
      <c r="C37" s="2" t="s">
        <v>96</v>
      </c>
      <c r="D37" s="2">
        <v>3</v>
      </c>
      <c r="E37" s="2">
        <v>3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3.5">
      <c r="A38" s="11">
        <v>42162</v>
      </c>
      <c r="B38" s="18" t="s">
        <v>53</v>
      </c>
      <c r="C38" s="2" t="s">
        <v>96</v>
      </c>
      <c r="D38" s="2">
        <v>2</v>
      </c>
      <c r="E38" s="2">
        <v>1</v>
      </c>
      <c r="F38" s="2"/>
      <c r="G38" s="2"/>
      <c r="H38" s="2"/>
      <c r="I38" s="2"/>
      <c r="J38" s="2"/>
      <c r="K38" s="2"/>
      <c r="L38" s="2"/>
      <c r="M38" s="2"/>
      <c r="N38" s="2">
        <v>1</v>
      </c>
      <c r="O38" s="2">
        <v>1</v>
      </c>
      <c r="P38" s="2"/>
    </row>
    <row r="39" spans="1:16" ht="13.5">
      <c r="A39" s="11">
        <v>42175</v>
      </c>
      <c r="B39" s="2" t="s">
        <v>97</v>
      </c>
      <c r="C39" s="2" t="s">
        <v>94</v>
      </c>
      <c r="D39" s="2">
        <v>3</v>
      </c>
      <c r="E39" s="2">
        <v>3</v>
      </c>
      <c r="F39" s="2">
        <v>1</v>
      </c>
      <c r="G39" s="2"/>
      <c r="H39" s="2"/>
      <c r="I39" s="2"/>
      <c r="J39" s="2"/>
      <c r="K39" s="2"/>
      <c r="L39" s="2">
        <v>1</v>
      </c>
      <c r="M39" s="2"/>
      <c r="N39" s="2"/>
      <c r="O39" s="2"/>
      <c r="P39" s="2"/>
    </row>
    <row r="40" spans="1:16" ht="13.5">
      <c r="A40" s="11">
        <v>42175</v>
      </c>
      <c r="B40" s="2" t="s">
        <v>98</v>
      </c>
      <c r="C40" s="2" t="s">
        <v>99</v>
      </c>
      <c r="D40" s="2">
        <v>3</v>
      </c>
      <c r="E40" s="2">
        <v>3</v>
      </c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/>
      <c r="P40" s="2"/>
    </row>
    <row r="41" spans="1:16" ht="13.5">
      <c r="A41" s="11">
        <v>42182</v>
      </c>
      <c r="B41" s="2" t="s">
        <v>49</v>
      </c>
      <c r="C41" s="2" t="s">
        <v>34</v>
      </c>
      <c r="D41" s="2">
        <v>3</v>
      </c>
      <c r="E41" s="2">
        <v>3</v>
      </c>
      <c r="F41" s="2">
        <v>2</v>
      </c>
      <c r="G41" s="2"/>
      <c r="H41" s="2"/>
      <c r="I41" s="2"/>
      <c r="J41" s="2"/>
      <c r="K41" s="2"/>
      <c r="L41" s="2">
        <v>1</v>
      </c>
      <c r="M41" s="2">
        <v>1</v>
      </c>
      <c r="N41" s="2"/>
      <c r="O41" s="2">
        <v>1</v>
      </c>
      <c r="P41" s="2"/>
    </row>
    <row r="42" spans="1:16" ht="13.5">
      <c r="A42" s="11">
        <v>42183</v>
      </c>
      <c r="B42" s="2" t="s">
        <v>100</v>
      </c>
      <c r="C42" s="2" t="s">
        <v>101</v>
      </c>
      <c r="D42" s="2">
        <v>2</v>
      </c>
      <c r="E42" s="2">
        <v>2</v>
      </c>
      <c r="F42" s="2"/>
      <c r="G42" s="2"/>
      <c r="H42" s="2"/>
      <c r="I42" s="2"/>
      <c r="J42" s="2"/>
      <c r="K42" s="2"/>
      <c r="L42" s="2"/>
      <c r="M42" s="2"/>
      <c r="N42" s="2"/>
      <c r="O42" s="2">
        <v>1</v>
      </c>
      <c r="P42" s="2"/>
    </row>
    <row r="43" spans="1:16" ht="13.5">
      <c r="A43" s="11">
        <v>42183</v>
      </c>
      <c r="B43" s="2" t="s">
        <v>100</v>
      </c>
      <c r="C43" s="2" t="s">
        <v>102</v>
      </c>
      <c r="D43" s="2">
        <v>3</v>
      </c>
      <c r="E43" s="2">
        <v>3</v>
      </c>
      <c r="F43" s="2"/>
      <c r="G43" s="2"/>
      <c r="H43" s="2">
        <v>1</v>
      </c>
      <c r="I43" s="2"/>
      <c r="J43" s="2"/>
      <c r="K43" s="2"/>
      <c r="L43" s="2">
        <v>1</v>
      </c>
      <c r="M43" s="2"/>
      <c r="N43" s="2"/>
      <c r="O43" s="2"/>
      <c r="P43" s="2"/>
    </row>
    <row r="44" spans="1:16" ht="13.5">
      <c r="A44" s="11">
        <v>42189</v>
      </c>
      <c r="B44" s="2" t="s">
        <v>105</v>
      </c>
      <c r="C44" s="2" t="s">
        <v>101</v>
      </c>
      <c r="D44" s="2">
        <v>3</v>
      </c>
      <c r="E44" s="2">
        <v>2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>
        <v>1</v>
      </c>
      <c r="P44" s="2"/>
    </row>
    <row r="45" spans="1:16" ht="13.5">
      <c r="A45" s="11">
        <v>42189</v>
      </c>
      <c r="B45" s="2" t="s">
        <v>85</v>
      </c>
      <c r="C45" s="2" t="s">
        <v>62</v>
      </c>
      <c r="D45" s="2">
        <v>2</v>
      </c>
      <c r="E45" s="2">
        <v>2</v>
      </c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3.5">
      <c r="A46" s="11">
        <v>42197</v>
      </c>
      <c r="B46" s="2" t="s">
        <v>106</v>
      </c>
      <c r="C46" s="2" t="s">
        <v>107</v>
      </c>
      <c r="D46" s="2">
        <v>3</v>
      </c>
      <c r="E46" s="2">
        <v>3</v>
      </c>
      <c r="F46" s="2">
        <v>1</v>
      </c>
      <c r="G46" s="2"/>
      <c r="H46" s="2"/>
      <c r="I46" s="2"/>
      <c r="J46" s="2"/>
      <c r="K46" s="2"/>
      <c r="L46" s="2">
        <v>1</v>
      </c>
      <c r="M46" s="2">
        <v>1</v>
      </c>
      <c r="N46" s="2"/>
      <c r="O46" s="2"/>
      <c r="P46" s="2"/>
    </row>
    <row r="47" spans="1:16" ht="13.5">
      <c r="A47" s="11">
        <v>42197</v>
      </c>
      <c r="B47" s="2" t="s">
        <v>106</v>
      </c>
      <c r="C47" s="2" t="s">
        <v>108</v>
      </c>
      <c r="D47" s="2">
        <v>2</v>
      </c>
      <c r="E47" s="2">
        <v>2</v>
      </c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ht="13.5">
      <c r="A48" s="11">
        <v>42203</v>
      </c>
      <c r="B48" s="2" t="s">
        <v>97</v>
      </c>
      <c r="C48" s="2" t="s">
        <v>86</v>
      </c>
      <c r="D48" s="2">
        <v>2</v>
      </c>
      <c r="E48" s="2">
        <v>1</v>
      </c>
      <c r="F48" s="2"/>
      <c r="G48" s="2"/>
      <c r="H48" s="2"/>
      <c r="I48" s="2"/>
      <c r="J48" s="2">
        <v>1</v>
      </c>
      <c r="K48" s="2"/>
      <c r="L48" s="2"/>
      <c r="M48" s="2"/>
      <c r="N48" s="2"/>
      <c r="O48" s="2"/>
      <c r="P48" s="2"/>
    </row>
    <row r="49" spans="1:16" ht="13.5">
      <c r="A49" s="11">
        <v>42203</v>
      </c>
      <c r="B49" s="2" t="s">
        <v>97</v>
      </c>
      <c r="C49" s="2" t="s">
        <v>112</v>
      </c>
      <c r="D49" s="2">
        <v>3</v>
      </c>
      <c r="E49" s="2">
        <v>2</v>
      </c>
      <c r="F49" s="2">
        <v>1</v>
      </c>
      <c r="G49" s="2"/>
      <c r="H49" s="2"/>
      <c r="I49" s="2"/>
      <c r="J49" s="2">
        <v>1</v>
      </c>
      <c r="K49" s="2"/>
      <c r="L49" s="2">
        <v>1</v>
      </c>
      <c r="M49" s="2">
        <v>1</v>
      </c>
      <c r="N49" s="2"/>
      <c r="O49" s="2"/>
      <c r="P49" s="2"/>
    </row>
    <row r="50" spans="1:16" ht="13.5">
      <c r="A50" s="11">
        <v>42205</v>
      </c>
      <c r="B50" s="2" t="s">
        <v>49</v>
      </c>
      <c r="C50" s="2" t="s">
        <v>113</v>
      </c>
      <c r="D50" s="2">
        <v>3</v>
      </c>
      <c r="E50" s="2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>
      <c r="A51" s="11">
        <v>42205</v>
      </c>
      <c r="B51" s="2" t="s">
        <v>85</v>
      </c>
      <c r="C51" s="2" t="s">
        <v>94</v>
      </c>
      <c r="D51" s="2">
        <v>2</v>
      </c>
      <c r="E51" s="2">
        <v>2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3.5">
      <c r="A52" s="11">
        <v>42210</v>
      </c>
      <c r="B52" s="2" t="s">
        <v>116</v>
      </c>
      <c r="C52" s="2" t="s">
        <v>115</v>
      </c>
      <c r="D52" s="2">
        <v>3</v>
      </c>
      <c r="E52" s="2">
        <v>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3.5">
      <c r="A53" s="11">
        <v>42217</v>
      </c>
      <c r="B53" s="2" t="s">
        <v>117</v>
      </c>
      <c r="C53" s="2" t="s">
        <v>112</v>
      </c>
      <c r="D53" s="2">
        <v>3</v>
      </c>
      <c r="E53" s="2">
        <v>3</v>
      </c>
      <c r="F53" s="2">
        <v>1</v>
      </c>
      <c r="G53" s="2">
        <v>1</v>
      </c>
      <c r="H53" s="2"/>
      <c r="I53" s="2"/>
      <c r="J53" s="2"/>
      <c r="K53" s="2">
        <v>3</v>
      </c>
      <c r="L53" s="2"/>
      <c r="M53" s="2"/>
      <c r="N53" s="2"/>
      <c r="O53" s="2"/>
      <c r="P53" s="2"/>
    </row>
    <row r="54" spans="1:16" ht="13.5">
      <c r="A54" s="11">
        <v>42225</v>
      </c>
      <c r="B54" s="2" t="s">
        <v>118</v>
      </c>
      <c r="C54" s="2" t="s">
        <v>119</v>
      </c>
      <c r="D54" s="2">
        <v>4</v>
      </c>
      <c r="E54" s="2">
        <v>4</v>
      </c>
      <c r="F54" s="2">
        <v>2</v>
      </c>
      <c r="G54" s="2"/>
      <c r="H54" s="2">
        <v>1</v>
      </c>
      <c r="I54" s="2"/>
      <c r="J54" s="2"/>
      <c r="K54" s="2">
        <v>3</v>
      </c>
      <c r="L54" s="2">
        <v>1</v>
      </c>
      <c r="M54" s="2"/>
      <c r="N54" s="2"/>
      <c r="O54" s="2"/>
      <c r="P54" s="2">
        <v>1</v>
      </c>
    </row>
    <row r="55" spans="1:16" ht="13.5">
      <c r="A55" s="11">
        <v>42232</v>
      </c>
      <c r="B55" s="2" t="s">
        <v>49</v>
      </c>
      <c r="C55" s="2" t="s">
        <v>120</v>
      </c>
      <c r="D55" s="2">
        <v>3</v>
      </c>
      <c r="E55" s="2">
        <v>2</v>
      </c>
      <c r="F55" s="2">
        <v>1</v>
      </c>
      <c r="G55" s="2">
        <v>1</v>
      </c>
      <c r="H55" s="2"/>
      <c r="I55" s="2"/>
      <c r="J55" s="2"/>
      <c r="K55" s="2">
        <v>3</v>
      </c>
      <c r="L55" s="2"/>
      <c r="M55" s="2"/>
      <c r="N55" s="2">
        <v>1</v>
      </c>
      <c r="O55" s="2"/>
      <c r="P55" s="2"/>
    </row>
    <row r="56" spans="1:16" ht="13.5">
      <c r="A56" s="11">
        <v>42232</v>
      </c>
      <c r="B56" s="2" t="s">
        <v>121</v>
      </c>
      <c r="C56" s="2" t="s">
        <v>94</v>
      </c>
      <c r="D56" s="2">
        <v>2</v>
      </c>
      <c r="E56" s="2">
        <v>2</v>
      </c>
      <c r="F56" s="2"/>
      <c r="G56" s="2"/>
      <c r="H56" s="2"/>
      <c r="I56" s="2">
        <v>1</v>
      </c>
      <c r="J56" s="2"/>
      <c r="K56" s="2">
        <v>1</v>
      </c>
      <c r="L56" s="2">
        <v>1</v>
      </c>
      <c r="M56" s="2"/>
      <c r="N56" s="2"/>
      <c r="O56" s="2">
        <v>1</v>
      </c>
      <c r="P56" s="2">
        <v>1</v>
      </c>
    </row>
    <row r="57" spans="1:16" ht="13.5">
      <c r="A57" s="11">
        <v>42239</v>
      </c>
      <c r="B57" s="2" t="s">
        <v>22</v>
      </c>
      <c r="C57" s="2" t="s">
        <v>68</v>
      </c>
      <c r="D57" s="2">
        <v>4</v>
      </c>
      <c r="E57" s="2">
        <v>4</v>
      </c>
      <c r="F57" s="2">
        <v>1</v>
      </c>
      <c r="G57" s="2">
        <v>1</v>
      </c>
      <c r="H57" s="2"/>
      <c r="I57" s="2"/>
      <c r="J57" s="2"/>
      <c r="K57" s="2">
        <v>2</v>
      </c>
      <c r="L57" s="2">
        <v>1</v>
      </c>
      <c r="M57" s="2"/>
      <c r="N57" s="2"/>
      <c r="O57" s="2"/>
      <c r="P57" s="2"/>
    </row>
    <row r="58" spans="1:16" ht="13.5">
      <c r="A58" s="11">
        <v>42239</v>
      </c>
      <c r="B58" s="18" t="s">
        <v>53</v>
      </c>
      <c r="C58" s="2" t="s">
        <v>123</v>
      </c>
      <c r="D58" s="2">
        <v>3</v>
      </c>
      <c r="E58" s="2">
        <v>3</v>
      </c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3.5">
      <c r="A59" s="11">
        <v>42244</v>
      </c>
      <c r="B59" s="2" t="s">
        <v>90</v>
      </c>
      <c r="C59" s="2" t="s">
        <v>124</v>
      </c>
      <c r="D59" s="2">
        <v>3</v>
      </c>
      <c r="E59" s="2">
        <v>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3.5">
      <c r="A60" s="11">
        <v>42259</v>
      </c>
      <c r="B60" s="2" t="s">
        <v>83</v>
      </c>
      <c r="C60" s="2" t="s">
        <v>125</v>
      </c>
      <c r="D60" s="2">
        <v>4</v>
      </c>
      <c r="E60" s="2">
        <v>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3.5">
      <c r="A61" s="11">
        <v>42266</v>
      </c>
      <c r="B61" s="2" t="s">
        <v>85</v>
      </c>
      <c r="C61" s="2" t="s">
        <v>126</v>
      </c>
      <c r="D61" s="2">
        <v>2</v>
      </c>
      <c r="E61" s="2">
        <v>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8"/>
  <sheetViews>
    <sheetView showGridLines="0" zoomScalePageLayoutView="0" workbookViewId="0" topLeftCell="A1">
      <pane ySplit="5" topLeftCell="A6" activePane="bottomLeft" state="frozen"/>
      <selection pane="topLeft" activeCell="B1" sqref="B1"/>
      <selection pane="bottomLeft" activeCell="E14" sqref="E14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</cols>
  <sheetData>
    <row r="2" spans="2:3" ht="13.5">
      <c r="B2" s="3" t="s">
        <v>12</v>
      </c>
      <c r="C2">
        <f>(F4+G4+H4+I4)/E4</f>
        <v>0.27702702702702703</v>
      </c>
    </row>
    <row r="3" spans="2:3" ht="13.5">
      <c r="B3" s="3" t="s">
        <v>21</v>
      </c>
      <c r="C3">
        <f>(F4+G4+H4+I4+J4)/(E4+J4)</f>
        <v>0.3006535947712418</v>
      </c>
    </row>
    <row r="4" spans="4:16" s="1" customFormat="1" ht="13.5">
      <c r="D4" s="1">
        <f aca="true" t="shared" si="0" ref="D4:P4">SUM(D6:D58)</f>
        <v>160</v>
      </c>
      <c r="E4" s="1">
        <f t="shared" si="0"/>
        <v>148</v>
      </c>
      <c r="F4" s="1">
        <f t="shared" si="0"/>
        <v>29</v>
      </c>
      <c r="G4" s="1">
        <f t="shared" si="0"/>
        <v>8</v>
      </c>
      <c r="H4" s="1">
        <f t="shared" si="0"/>
        <v>3</v>
      </c>
      <c r="I4" s="1">
        <f t="shared" si="0"/>
        <v>1</v>
      </c>
      <c r="J4" s="1">
        <f t="shared" si="0"/>
        <v>5</v>
      </c>
      <c r="K4" s="1">
        <f t="shared" si="0"/>
        <v>13</v>
      </c>
      <c r="L4" s="1">
        <f t="shared" si="0"/>
        <v>18</v>
      </c>
      <c r="M4" s="1">
        <f t="shared" si="0"/>
        <v>5</v>
      </c>
      <c r="N4" s="1">
        <f t="shared" si="0"/>
        <v>6</v>
      </c>
      <c r="O4" s="1">
        <f t="shared" si="0"/>
        <v>20</v>
      </c>
      <c r="P4" s="1">
        <f t="shared" si="0"/>
        <v>0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s="1" customFormat="1" ht="13.5">
      <c r="A6" s="11">
        <v>41700</v>
      </c>
      <c r="B6" s="2" t="s">
        <v>22</v>
      </c>
      <c r="C6" s="2" t="s">
        <v>34</v>
      </c>
      <c r="D6" s="2">
        <v>2</v>
      </c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13.5">
      <c r="A7" s="11">
        <v>41875</v>
      </c>
      <c r="B7" s="2" t="s">
        <v>36</v>
      </c>
      <c r="C7" s="2" t="s">
        <v>37</v>
      </c>
      <c r="D7" s="2">
        <v>3</v>
      </c>
      <c r="E7" s="2">
        <v>3</v>
      </c>
      <c r="F7" s="2"/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</row>
    <row r="8" spans="1:16" s="1" customFormat="1" ht="13.5">
      <c r="A8" s="11">
        <v>41882</v>
      </c>
      <c r="B8" s="18" t="s">
        <v>49</v>
      </c>
      <c r="C8" s="2" t="s">
        <v>50</v>
      </c>
      <c r="D8" s="2">
        <v>2</v>
      </c>
      <c r="E8" s="2">
        <v>2</v>
      </c>
      <c r="F8" s="2"/>
      <c r="G8" s="2">
        <v>1</v>
      </c>
      <c r="H8" s="2"/>
      <c r="I8" s="2"/>
      <c r="J8" s="2"/>
      <c r="K8" s="2"/>
      <c r="L8" s="2"/>
      <c r="M8" s="2"/>
      <c r="N8" s="2"/>
      <c r="O8" s="2">
        <v>1</v>
      </c>
      <c r="P8" s="2"/>
    </row>
    <row r="9" spans="1:16" s="1" customFormat="1" ht="13.5">
      <c r="A9" s="11">
        <v>41888</v>
      </c>
      <c r="B9" s="18" t="s">
        <v>51</v>
      </c>
      <c r="C9" s="2" t="s">
        <v>52</v>
      </c>
      <c r="D9" s="2">
        <v>3</v>
      </c>
      <c r="E9" s="2">
        <v>3</v>
      </c>
      <c r="F9" s="2">
        <v>1</v>
      </c>
      <c r="G9" s="2"/>
      <c r="H9" s="2"/>
      <c r="I9" s="2"/>
      <c r="J9" s="2"/>
      <c r="K9" s="2"/>
      <c r="L9" s="2"/>
      <c r="M9" s="2">
        <v>1</v>
      </c>
      <c r="N9" s="2"/>
      <c r="O9" s="2"/>
      <c r="P9" s="2"/>
    </row>
    <row r="10" spans="1:16" s="1" customFormat="1" ht="13.5">
      <c r="A10" s="11">
        <v>41888</v>
      </c>
      <c r="B10" s="18" t="s">
        <v>53</v>
      </c>
      <c r="C10" s="2" t="s">
        <v>54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3.5">
      <c r="A11" s="11">
        <v>41895</v>
      </c>
      <c r="B11" s="18" t="s">
        <v>56</v>
      </c>
      <c r="C11" s="2" t="s">
        <v>57</v>
      </c>
      <c r="D11" s="2">
        <v>3</v>
      </c>
      <c r="E11" s="2">
        <v>2</v>
      </c>
      <c r="F11" s="2"/>
      <c r="G11" s="2"/>
      <c r="H11" s="2"/>
      <c r="I11" s="2"/>
      <c r="J11" s="2"/>
      <c r="K11" s="2"/>
      <c r="L11" s="2"/>
      <c r="M11" s="2"/>
      <c r="N11" s="2">
        <v>1</v>
      </c>
      <c r="O11" s="2">
        <v>1</v>
      </c>
      <c r="P11" s="2"/>
    </row>
    <row r="12" spans="1:16" s="1" customFormat="1" ht="13.5">
      <c r="A12" s="11">
        <v>41909</v>
      </c>
      <c r="B12" s="18" t="s">
        <v>58</v>
      </c>
      <c r="C12" s="2" t="s">
        <v>54</v>
      </c>
      <c r="D12" s="2">
        <v>3</v>
      </c>
      <c r="E12" s="2">
        <v>2</v>
      </c>
      <c r="F12" s="2"/>
      <c r="G12" s="2">
        <v>1</v>
      </c>
      <c r="H12" s="2"/>
      <c r="I12" s="2"/>
      <c r="J12" s="2">
        <v>1</v>
      </c>
      <c r="K12" s="2">
        <v>1</v>
      </c>
      <c r="L12" s="2"/>
      <c r="M12" s="2"/>
      <c r="N12" s="2"/>
      <c r="O12" s="2"/>
      <c r="P12" s="2"/>
    </row>
    <row r="13" spans="1:16" s="1" customFormat="1" ht="13.5">
      <c r="A13" s="11">
        <v>41923</v>
      </c>
      <c r="B13" s="18" t="s">
        <v>59</v>
      </c>
      <c r="C13" s="2" t="s">
        <v>60</v>
      </c>
      <c r="D13" s="2">
        <v>3</v>
      </c>
      <c r="E13" s="2">
        <v>1</v>
      </c>
      <c r="F13" s="2"/>
      <c r="G13" s="2"/>
      <c r="H13" s="2">
        <v>1</v>
      </c>
      <c r="I13" s="2"/>
      <c r="J13" s="2"/>
      <c r="K13" s="2">
        <v>1</v>
      </c>
      <c r="L13" s="2"/>
      <c r="M13" s="2"/>
      <c r="N13" s="2">
        <v>1</v>
      </c>
      <c r="O13" s="2"/>
      <c r="P13" s="2"/>
    </row>
    <row r="14" spans="1:16" s="1" customFormat="1" ht="13.5">
      <c r="A14" s="11">
        <v>41923</v>
      </c>
      <c r="B14" s="18" t="s">
        <v>61</v>
      </c>
      <c r="C14" s="2" t="s">
        <v>62</v>
      </c>
      <c r="D14" s="2">
        <v>3</v>
      </c>
      <c r="E14" s="2">
        <v>3</v>
      </c>
      <c r="F14" s="2"/>
      <c r="G14" s="2"/>
      <c r="H14" s="2">
        <v>1</v>
      </c>
      <c r="I14" s="2"/>
      <c r="J14" s="2"/>
      <c r="K14" s="2"/>
      <c r="L14" s="2"/>
      <c r="M14" s="2"/>
      <c r="N14" s="2"/>
      <c r="O14" s="2">
        <v>1</v>
      </c>
      <c r="P14" s="2"/>
    </row>
    <row r="15" spans="1:16" s="1" customFormat="1" ht="13.5">
      <c r="A15" s="11">
        <v>41930</v>
      </c>
      <c r="B15" s="18" t="s">
        <v>63</v>
      </c>
      <c r="C15" s="2" t="s">
        <v>64</v>
      </c>
      <c r="D15" s="2">
        <v>3</v>
      </c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>
        <v>3</v>
      </c>
      <c r="P15" s="2"/>
    </row>
    <row r="16" spans="1:16" s="1" customFormat="1" ht="13.5">
      <c r="A16" s="11">
        <v>41946</v>
      </c>
      <c r="B16" s="18" t="s">
        <v>66</v>
      </c>
      <c r="C16" s="2" t="s">
        <v>67</v>
      </c>
      <c r="D16" s="2">
        <v>4</v>
      </c>
      <c r="E16" s="2">
        <v>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" customFormat="1" ht="13.5">
      <c r="A17" s="11">
        <v>41946</v>
      </c>
      <c r="B17" s="18" t="s">
        <v>66</v>
      </c>
      <c r="C17" s="2" t="s">
        <v>68</v>
      </c>
      <c r="D17" s="2">
        <v>3</v>
      </c>
      <c r="E17" s="2">
        <v>3</v>
      </c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P17" s="2"/>
    </row>
    <row r="18" spans="1:16" s="1" customFormat="1" ht="13.5">
      <c r="A18" s="11">
        <v>41959</v>
      </c>
      <c r="B18" s="2" t="s">
        <v>70</v>
      </c>
      <c r="C18" s="2" t="s">
        <v>72</v>
      </c>
      <c r="D18" s="2">
        <v>3</v>
      </c>
      <c r="E18" s="2">
        <v>3</v>
      </c>
      <c r="F18" s="2">
        <v>1</v>
      </c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</row>
    <row r="19" spans="1:16" s="1" customFormat="1" ht="13.5">
      <c r="A19" s="11">
        <v>41965</v>
      </c>
      <c r="B19" s="18" t="s">
        <v>73</v>
      </c>
      <c r="C19" s="2" t="s">
        <v>75</v>
      </c>
      <c r="D19" s="2">
        <v>3</v>
      </c>
      <c r="E19" s="2">
        <v>2</v>
      </c>
      <c r="F19" s="2">
        <v>1</v>
      </c>
      <c r="G19" s="2"/>
      <c r="H19" s="2"/>
      <c r="I19" s="2"/>
      <c r="J19" s="2"/>
      <c r="K19" s="2">
        <v>1</v>
      </c>
      <c r="L19" s="2">
        <v>1</v>
      </c>
      <c r="M19" s="2"/>
      <c r="N19" s="2">
        <v>1</v>
      </c>
      <c r="O19" s="2"/>
      <c r="P19" s="2"/>
    </row>
    <row r="20" spans="1:16" s="1" customFormat="1" ht="13.5">
      <c r="A20" s="11">
        <v>42071</v>
      </c>
      <c r="B20" s="18" t="s">
        <v>22</v>
      </c>
      <c r="C20" s="2" t="s">
        <v>78</v>
      </c>
      <c r="D20" s="2">
        <v>4</v>
      </c>
      <c r="E20" s="2">
        <v>3</v>
      </c>
      <c r="F20" s="2">
        <v>1</v>
      </c>
      <c r="G20" s="2"/>
      <c r="H20" s="2"/>
      <c r="I20" s="2"/>
      <c r="J20" s="2">
        <v>1</v>
      </c>
      <c r="K20" s="2"/>
      <c r="L20" s="2">
        <v>2</v>
      </c>
      <c r="M20" s="2"/>
      <c r="N20" s="2"/>
      <c r="O20" s="2"/>
      <c r="P20" s="2"/>
    </row>
    <row r="21" spans="1:16" s="1" customFormat="1" ht="13.5">
      <c r="A21" s="11">
        <v>42071</v>
      </c>
      <c r="B21" s="18" t="s">
        <v>22</v>
      </c>
      <c r="C21" s="2" t="s">
        <v>52</v>
      </c>
      <c r="D21" s="2">
        <v>4</v>
      </c>
      <c r="E21" s="2">
        <v>4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13.5">
      <c r="A22" s="11">
        <v>42077</v>
      </c>
      <c r="B22" s="18" t="s">
        <v>51</v>
      </c>
      <c r="C22" s="2" t="s">
        <v>57</v>
      </c>
      <c r="D22" s="2">
        <v>3</v>
      </c>
      <c r="E22" s="2">
        <v>3</v>
      </c>
      <c r="F22" s="2">
        <v>1</v>
      </c>
      <c r="G22" s="2">
        <v>2</v>
      </c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13.5">
      <c r="A23" s="11">
        <v>42084</v>
      </c>
      <c r="B23" s="2" t="s">
        <v>79</v>
      </c>
      <c r="C23" s="2" t="s">
        <v>80</v>
      </c>
      <c r="D23" s="2">
        <v>3</v>
      </c>
      <c r="E23" s="2">
        <v>3</v>
      </c>
      <c r="F23" s="2">
        <v>2</v>
      </c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</row>
    <row r="24" spans="1:16" s="1" customFormat="1" ht="13.5">
      <c r="A24" s="11">
        <v>42084</v>
      </c>
      <c r="B24" s="2" t="s">
        <v>81</v>
      </c>
      <c r="C24" s="30" t="s">
        <v>82</v>
      </c>
      <c r="D24" s="2">
        <v>4</v>
      </c>
      <c r="E24" s="2">
        <v>3</v>
      </c>
      <c r="F24" s="2"/>
      <c r="G24" s="2"/>
      <c r="H24" s="2"/>
      <c r="I24" s="2"/>
      <c r="J24" s="2"/>
      <c r="K24" s="2">
        <v>1</v>
      </c>
      <c r="L24" s="2"/>
      <c r="M24" s="2"/>
      <c r="N24" s="2">
        <v>1</v>
      </c>
      <c r="O24" s="2"/>
      <c r="P24" s="2"/>
    </row>
    <row r="25" spans="1:16" s="1" customFormat="1" ht="13.5">
      <c r="A25" s="11">
        <v>42091</v>
      </c>
      <c r="B25" s="2" t="s">
        <v>83</v>
      </c>
      <c r="C25" s="2" t="s">
        <v>57</v>
      </c>
      <c r="D25" s="2">
        <v>3</v>
      </c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" customFormat="1" ht="13.5">
      <c r="A26" s="11">
        <v>42091</v>
      </c>
      <c r="B26" s="2" t="s">
        <v>84</v>
      </c>
      <c r="C26" s="2" t="s">
        <v>62</v>
      </c>
      <c r="D26" s="2">
        <v>3</v>
      </c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13.5">
      <c r="A27" s="11">
        <v>42105</v>
      </c>
      <c r="B27" s="2" t="s">
        <v>85</v>
      </c>
      <c r="C27" s="2" t="s">
        <v>86</v>
      </c>
      <c r="D27" s="2">
        <v>3</v>
      </c>
      <c r="E27" s="2">
        <v>3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13.5">
      <c r="A28" s="11">
        <v>42105</v>
      </c>
      <c r="B28" s="2" t="s">
        <v>87</v>
      </c>
      <c r="C28" s="2" t="s">
        <v>62</v>
      </c>
      <c r="D28" s="2">
        <v>3</v>
      </c>
      <c r="E28" s="2">
        <v>2</v>
      </c>
      <c r="F28" s="2"/>
      <c r="G28" s="2"/>
      <c r="H28" s="2"/>
      <c r="I28" s="2"/>
      <c r="J28" s="2">
        <v>1</v>
      </c>
      <c r="K28" s="2"/>
      <c r="L28" s="2"/>
      <c r="M28" s="2"/>
      <c r="N28" s="2"/>
      <c r="O28" s="2">
        <v>2</v>
      </c>
      <c r="P28" s="2"/>
    </row>
    <row r="29" spans="1:16" s="1" customFormat="1" ht="13.5">
      <c r="A29" s="11">
        <v>42123</v>
      </c>
      <c r="B29" s="2" t="s">
        <v>36</v>
      </c>
      <c r="C29" s="2" t="s">
        <v>52</v>
      </c>
      <c r="D29" s="2">
        <v>3</v>
      </c>
      <c r="E29" s="2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13.5">
      <c r="A30" s="11">
        <v>42133</v>
      </c>
      <c r="B30" s="18" t="s">
        <v>53</v>
      </c>
      <c r="C30" s="2" t="s">
        <v>88</v>
      </c>
      <c r="D30" s="2">
        <v>3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13.5">
      <c r="A31" s="11">
        <v>42133</v>
      </c>
      <c r="B31" s="2" t="s">
        <v>90</v>
      </c>
      <c r="C31" s="2" t="s">
        <v>68</v>
      </c>
      <c r="D31" s="2">
        <v>3</v>
      </c>
      <c r="E31" s="2">
        <v>3</v>
      </c>
      <c r="F31" s="2">
        <v>1</v>
      </c>
      <c r="G31" s="2"/>
      <c r="H31" s="2">
        <v>1</v>
      </c>
      <c r="I31" s="2"/>
      <c r="J31" s="2"/>
      <c r="K31" s="2">
        <v>1</v>
      </c>
      <c r="L31" s="2">
        <v>1</v>
      </c>
      <c r="M31" s="2"/>
      <c r="N31" s="2"/>
      <c r="O31" s="2"/>
      <c r="P31" s="2"/>
    </row>
    <row r="32" spans="1:16" s="1" customFormat="1" ht="13.5">
      <c r="A32" s="11">
        <v>42134</v>
      </c>
      <c r="B32" s="2" t="s">
        <v>91</v>
      </c>
      <c r="C32" s="2" t="s">
        <v>62</v>
      </c>
      <c r="D32" s="2">
        <v>3</v>
      </c>
      <c r="E32" s="2">
        <v>3</v>
      </c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</row>
    <row r="33" spans="1:16" s="1" customFormat="1" ht="13.5">
      <c r="A33" s="11">
        <v>42140</v>
      </c>
      <c r="B33" s="2" t="s">
        <v>85</v>
      </c>
      <c r="C33" s="2" t="s">
        <v>92</v>
      </c>
      <c r="D33" s="2">
        <v>3</v>
      </c>
      <c r="E33" s="2">
        <v>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13.5">
      <c r="A34" s="11">
        <v>42147</v>
      </c>
      <c r="B34" s="2" t="s">
        <v>36</v>
      </c>
      <c r="C34" s="2" t="s">
        <v>93</v>
      </c>
      <c r="D34" s="2">
        <v>3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</row>
    <row r="35" spans="1:16" s="1" customFormat="1" ht="13.5">
      <c r="A35" s="11">
        <v>42147</v>
      </c>
      <c r="B35" s="2" t="s">
        <v>83</v>
      </c>
      <c r="C35" s="2" t="s">
        <v>94</v>
      </c>
      <c r="D35" s="2">
        <v>3</v>
      </c>
      <c r="E35" s="2">
        <v>3</v>
      </c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13.5">
      <c r="A36" s="11">
        <v>42162</v>
      </c>
      <c r="B36" s="2" t="s">
        <v>95</v>
      </c>
      <c r="C36" s="2" t="s">
        <v>96</v>
      </c>
      <c r="D36" s="2">
        <v>3</v>
      </c>
      <c r="E36" s="2">
        <v>3</v>
      </c>
      <c r="F36" s="2"/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13.5">
      <c r="A37" s="11">
        <v>42162</v>
      </c>
      <c r="B37" s="18" t="s">
        <v>53</v>
      </c>
      <c r="C37" s="2" t="s">
        <v>96</v>
      </c>
      <c r="D37" s="2">
        <v>3</v>
      </c>
      <c r="E37" s="2">
        <v>3</v>
      </c>
      <c r="F37" s="2"/>
      <c r="G37" s="2"/>
      <c r="H37" s="2"/>
      <c r="I37" s="2"/>
      <c r="J37" s="2"/>
      <c r="K37" s="2"/>
      <c r="L37" s="2"/>
      <c r="M37" s="2"/>
      <c r="N37" s="2"/>
      <c r="O37" s="2">
        <v>2</v>
      </c>
      <c r="P37" s="2"/>
    </row>
    <row r="38" spans="1:16" s="1" customFormat="1" ht="13.5">
      <c r="A38" s="11">
        <v>42182</v>
      </c>
      <c r="B38" s="2" t="s">
        <v>49</v>
      </c>
      <c r="C38" s="2" t="s">
        <v>34</v>
      </c>
      <c r="D38" s="2">
        <v>4</v>
      </c>
      <c r="E38" s="2">
        <v>4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>
        <v>1</v>
      </c>
      <c r="P38" s="2"/>
    </row>
    <row r="39" spans="1:16" s="1" customFormat="1" ht="13.5">
      <c r="A39" s="11">
        <v>42183</v>
      </c>
      <c r="B39" s="2" t="s">
        <v>100</v>
      </c>
      <c r="C39" s="2" t="s">
        <v>101</v>
      </c>
      <c r="D39" s="2">
        <v>3</v>
      </c>
      <c r="E39" s="2">
        <v>3</v>
      </c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13.5">
      <c r="A40" s="11">
        <v>42183</v>
      </c>
      <c r="B40" s="2" t="s">
        <v>100</v>
      </c>
      <c r="C40" s="2" t="s">
        <v>102</v>
      </c>
      <c r="D40" s="2">
        <v>3</v>
      </c>
      <c r="E40" s="2">
        <v>3</v>
      </c>
      <c r="F40" s="2"/>
      <c r="G40" s="2"/>
      <c r="H40" s="2"/>
      <c r="I40" s="2"/>
      <c r="J40" s="2"/>
      <c r="K40" s="2"/>
      <c r="L40" s="2"/>
      <c r="M40" s="2"/>
      <c r="N40" s="2"/>
      <c r="O40" s="2">
        <v>1</v>
      </c>
      <c r="P40" s="2"/>
    </row>
    <row r="41" spans="1:16" s="1" customFormat="1" ht="13.5">
      <c r="A41" s="11">
        <v>42189</v>
      </c>
      <c r="B41" s="2" t="s">
        <v>105</v>
      </c>
      <c r="C41" s="2" t="s">
        <v>101</v>
      </c>
      <c r="D41" s="2">
        <v>3</v>
      </c>
      <c r="E41" s="2">
        <v>3</v>
      </c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/>
    </row>
    <row r="42" spans="1:16" s="1" customFormat="1" ht="13.5">
      <c r="A42" s="11">
        <v>42189</v>
      </c>
      <c r="B42" s="2" t="s">
        <v>85</v>
      </c>
      <c r="C42" s="2" t="s">
        <v>62</v>
      </c>
      <c r="D42" s="2">
        <v>2</v>
      </c>
      <c r="E42" s="2">
        <v>2</v>
      </c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13.5">
      <c r="A43" s="11">
        <v>42197</v>
      </c>
      <c r="B43" s="2" t="s">
        <v>106</v>
      </c>
      <c r="C43" s="2" t="s">
        <v>107</v>
      </c>
      <c r="D43" s="2">
        <v>4</v>
      </c>
      <c r="E43" s="2">
        <v>3</v>
      </c>
      <c r="F43" s="2"/>
      <c r="G43" s="2"/>
      <c r="H43" s="2"/>
      <c r="I43" s="2">
        <v>1</v>
      </c>
      <c r="J43" s="2">
        <v>1</v>
      </c>
      <c r="K43" s="2">
        <v>1</v>
      </c>
      <c r="L43" s="2">
        <v>2</v>
      </c>
      <c r="M43" s="2"/>
      <c r="N43" s="2"/>
      <c r="O43" s="2"/>
      <c r="P43" s="2"/>
    </row>
    <row r="44" spans="1:16" s="1" customFormat="1" ht="13.5">
      <c r="A44" s="11">
        <v>42197</v>
      </c>
      <c r="B44" s="2" t="s">
        <v>106</v>
      </c>
      <c r="C44" s="2" t="s">
        <v>108</v>
      </c>
      <c r="D44" s="2">
        <v>3</v>
      </c>
      <c r="E44" s="2">
        <v>3</v>
      </c>
      <c r="F44" s="2">
        <v>2</v>
      </c>
      <c r="G44" s="2"/>
      <c r="H44" s="2"/>
      <c r="I44" s="2"/>
      <c r="J44" s="2"/>
      <c r="K44" s="2">
        <v>2</v>
      </c>
      <c r="L44" s="2"/>
      <c r="M44" s="2">
        <v>2</v>
      </c>
      <c r="N44" s="2"/>
      <c r="O44" s="2"/>
      <c r="P44" s="2"/>
    </row>
    <row r="45" spans="1:16" s="1" customFormat="1" ht="13.5">
      <c r="A45" s="11">
        <v>42203</v>
      </c>
      <c r="B45" s="2" t="s">
        <v>97</v>
      </c>
      <c r="C45" s="2" t="s">
        <v>86</v>
      </c>
      <c r="D45" s="2">
        <v>3</v>
      </c>
      <c r="E45" s="2">
        <v>3</v>
      </c>
      <c r="F45" s="2"/>
      <c r="G45" s="2"/>
      <c r="H45" s="2"/>
      <c r="I45" s="2"/>
      <c r="J45" s="2"/>
      <c r="K45" s="2"/>
      <c r="L45" s="2"/>
      <c r="M45" s="2"/>
      <c r="N45" s="2"/>
      <c r="O45" s="2">
        <v>1</v>
      </c>
      <c r="P45" s="2"/>
    </row>
    <row r="46" spans="1:16" s="1" customFormat="1" ht="13.5">
      <c r="A46" s="11">
        <v>42203</v>
      </c>
      <c r="B46" s="2" t="s">
        <v>97</v>
      </c>
      <c r="C46" s="2" t="s">
        <v>112</v>
      </c>
      <c r="D46" s="2">
        <v>3</v>
      </c>
      <c r="E46" s="2">
        <v>3</v>
      </c>
      <c r="F46" s="2">
        <v>1</v>
      </c>
      <c r="G46" s="2">
        <v>1</v>
      </c>
      <c r="H46" s="2"/>
      <c r="I46" s="2"/>
      <c r="J46" s="2"/>
      <c r="K46" s="2">
        <v>1</v>
      </c>
      <c r="L46" s="2"/>
      <c r="M46" s="2"/>
      <c r="N46" s="2"/>
      <c r="O46" s="2"/>
      <c r="P46" s="2"/>
    </row>
    <row r="47" spans="1:16" s="1" customFormat="1" ht="13.5">
      <c r="A47" s="11">
        <v>42205</v>
      </c>
      <c r="B47" s="2" t="s">
        <v>49</v>
      </c>
      <c r="C47" s="2" t="s">
        <v>113</v>
      </c>
      <c r="D47" s="2">
        <v>3</v>
      </c>
      <c r="E47" s="2">
        <v>3</v>
      </c>
      <c r="F47" s="2"/>
      <c r="G47" s="2">
        <v>1</v>
      </c>
      <c r="H47" s="2"/>
      <c r="I47" s="2"/>
      <c r="J47" s="2"/>
      <c r="K47" s="2">
        <v>1</v>
      </c>
      <c r="L47" s="2"/>
      <c r="M47" s="2"/>
      <c r="N47" s="2"/>
      <c r="O47" s="2">
        <v>1</v>
      </c>
      <c r="P47" s="2"/>
    </row>
    <row r="48" spans="1:16" s="1" customFormat="1" ht="13.5">
      <c r="A48" s="11">
        <v>42205</v>
      </c>
      <c r="B48" s="2" t="s">
        <v>85</v>
      </c>
      <c r="C48" s="2" t="s">
        <v>94</v>
      </c>
      <c r="D48" s="2">
        <v>3</v>
      </c>
      <c r="E48" s="2">
        <v>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3.5">
      <c r="A49" s="11">
        <v>42210</v>
      </c>
      <c r="B49" s="2" t="s">
        <v>116</v>
      </c>
      <c r="C49" s="2" t="s">
        <v>115</v>
      </c>
      <c r="D49" s="2">
        <v>3</v>
      </c>
      <c r="E49" s="2">
        <v>2</v>
      </c>
      <c r="F49" s="2"/>
      <c r="G49" s="2"/>
      <c r="H49" s="2"/>
      <c r="I49" s="2"/>
      <c r="J49" s="2"/>
      <c r="K49" s="2"/>
      <c r="L49" s="2"/>
      <c r="M49" s="2"/>
      <c r="N49" s="2">
        <v>1</v>
      </c>
      <c r="O49" s="2"/>
      <c r="P49" s="2"/>
    </row>
    <row r="50" spans="1:16" s="1" customFormat="1" ht="13.5">
      <c r="A50" s="11">
        <v>42217</v>
      </c>
      <c r="B50" s="2" t="s">
        <v>117</v>
      </c>
      <c r="C50" s="2" t="s">
        <v>112</v>
      </c>
      <c r="D50" s="2">
        <v>3</v>
      </c>
      <c r="E50" s="2">
        <v>3</v>
      </c>
      <c r="F50" s="2">
        <v>1</v>
      </c>
      <c r="G50" s="2"/>
      <c r="H50" s="2"/>
      <c r="I50" s="2"/>
      <c r="J50" s="2"/>
      <c r="K50" s="2"/>
      <c r="L50" s="2">
        <v>1</v>
      </c>
      <c r="M50" s="2"/>
      <c r="N50" s="2"/>
      <c r="O50" s="2"/>
      <c r="P50" s="2"/>
    </row>
    <row r="51" spans="1:16" s="1" customFormat="1" ht="13.5">
      <c r="A51" s="11">
        <v>42225</v>
      </c>
      <c r="B51" s="2" t="s">
        <v>118</v>
      </c>
      <c r="C51" s="2" t="s">
        <v>119</v>
      </c>
      <c r="D51" s="2">
        <v>4</v>
      </c>
      <c r="E51" s="2">
        <v>3</v>
      </c>
      <c r="F51" s="2">
        <v>3</v>
      </c>
      <c r="G51" s="2"/>
      <c r="H51" s="2"/>
      <c r="I51" s="2"/>
      <c r="J51" s="2"/>
      <c r="K51" s="2"/>
      <c r="L51" s="2">
        <v>3</v>
      </c>
      <c r="M51" s="2"/>
      <c r="N51" s="2">
        <v>1</v>
      </c>
      <c r="O51" s="2"/>
      <c r="P51" s="2"/>
    </row>
    <row r="52" spans="1:16" s="1" customFormat="1" ht="13.5">
      <c r="A52" s="11">
        <v>42232</v>
      </c>
      <c r="B52" s="2" t="s">
        <v>49</v>
      </c>
      <c r="C52" s="2" t="s">
        <v>120</v>
      </c>
      <c r="D52" s="2">
        <v>3</v>
      </c>
      <c r="E52" s="2">
        <v>3</v>
      </c>
      <c r="F52" s="2">
        <v>1</v>
      </c>
      <c r="G52" s="2"/>
      <c r="H52" s="2"/>
      <c r="I52" s="2"/>
      <c r="J52" s="2"/>
      <c r="K52" s="2"/>
      <c r="L52" s="2">
        <v>2</v>
      </c>
      <c r="M52" s="2">
        <v>1</v>
      </c>
      <c r="N52" s="2"/>
      <c r="O52" s="2">
        <v>1</v>
      </c>
      <c r="P52" s="2"/>
    </row>
    <row r="53" spans="1:16" s="1" customFormat="1" ht="13.5">
      <c r="A53" s="11">
        <v>42232</v>
      </c>
      <c r="B53" s="2" t="s">
        <v>121</v>
      </c>
      <c r="C53" s="2" t="s">
        <v>94</v>
      </c>
      <c r="D53" s="2">
        <v>2</v>
      </c>
      <c r="E53" s="2">
        <v>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3.5">
      <c r="A54" s="11">
        <v>42239</v>
      </c>
      <c r="B54" s="2" t="s">
        <v>22</v>
      </c>
      <c r="C54" s="2" t="s">
        <v>68</v>
      </c>
      <c r="D54" s="2">
        <v>4</v>
      </c>
      <c r="E54" s="2">
        <v>4</v>
      </c>
      <c r="F54" s="2">
        <v>1</v>
      </c>
      <c r="G54" s="2"/>
      <c r="H54" s="2"/>
      <c r="I54" s="2"/>
      <c r="J54" s="2"/>
      <c r="K54" s="2">
        <v>1</v>
      </c>
      <c r="L54" s="2">
        <v>1</v>
      </c>
      <c r="M54" s="2"/>
      <c r="N54" s="2"/>
      <c r="O54" s="2"/>
      <c r="P54" s="2"/>
    </row>
    <row r="55" spans="1:16" s="1" customFormat="1" ht="13.5">
      <c r="A55" s="11">
        <v>42239</v>
      </c>
      <c r="B55" s="18" t="s">
        <v>53</v>
      </c>
      <c r="C55" s="2" t="s">
        <v>123</v>
      </c>
      <c r="D55" s="2">
        <v>3</v>
      </c>
      <c r="E55" s="2">
        <v>2</v>
      </c>
      <c r="F55" s="2"/>
      <c r="G55" s="2"/>
      <c r="H55" s="2"/>
      <c r="I55" s="2"/>
      <c r="J55" s="2">
        <v>1</v>
      </c>
      <c r="K55" s="2"/>
      <c r="L55" s="2">
        <v>1</v>
      </c>
      <c r="M55" s="2"/>
      <c r="N55" s="2"/>
      <c r="O55" s="2"/>
      <c r="P55" s="2"/>
    </row>
    <row r="56" spans="1:16" s="1" customFormat="1" ht="13.5">
      <c r="A56" s="11">
        <v>42244</v>
      </c>
      <c r="B56" s="2" t="s">
        <v>90</v>
      </c>
      <c r="C56" s="2" t="s">
        <v>124</v>
      </c>
      <c r="D56" s="2">
        <v>3</v>
      </c>
      <c r="E56" s="2">
        <v>3</v>
      </c>
      <c r="F56" s="2">
        <v>1</v>
      </c>
      <c r="G56" s="2"/>
      <c r="H56" s="2"/>
      <c r="I56" s="2"/>
      <c r="J56" s="2"/>
      <c r="K56" s="2">
        <v>1</v>
      </c>
      <c r="L56" s="2"/>
      <c r="M56" s="2">
        <v>1</v>
      </c>
      <c r="N56" s="2"/>
      <c r="O56" s="2"/>
      <c r="P56" s="2"/>
    </row>
    <row r="57" spans="1:16" s="1" customFormat="1" ht="13.5">
      <c r="A57" s="11">
        <v>42259</v>
      </c>
      <c r="B57" s="2" t="s">
        <v>83</v>
      </c>
      <c r="C57" s="2" t="s">
        <v>125</v>
      </c>
      <c r="D57" s="2">
        <v>3</v>
      </c>
      <c r="E57" s="2">
        <v>3</v>
      </c>
      <c r="F57" s="2">
        <v>1</v>
      </c>
      <c r="G57" s="2"/>
      <c r="H57" s="2"/>
      <c r="I57" s="2"/>
      <c r="J57" s="2"/>
      <c r="K57" s="2"/>
      <c r="L57" s="2">
        <v>1</v>
      </c>
      <c r="M57" s="2"/>
      <c r="N57" s="2"/>
      <c r="O57" s="2">
        <v>1</v>
      </c>
      <c r="P57" s="2"/>
    </row>
    <row r="58" spans="1:16" s="1" customFormat="1" ht="13.5">
      <c r="A58" s="11">
        <v>42266</v>
      </c>
      <c r="B58" s="2" t="s">
        <v>85</v>
      </c>
      <c r="C58" s="2" t="s">
        <v>126</v>
      </c>
      <c r="D58" s="2">
        <v>2</v>
      </c>
      <c r="E58" s="2">
        <v>2</v>
      </c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  <col min="6" max="8" width="6.50390625" style="0" bestFit="1" customWidth="1"/>
    <col min="9" max="10" width="7.125" style="0" bestFit="1" customWidth="1"/>
    <col min="11" max="15" width="5.25390625" style="0" bestFit="1" customWidth="1"/>
  </cols>
  <sheetData>
    <row r="1" spans="2:3" ht="13.5">
      <c r="B1" s="3" t="s">
        <v>12</v>
      </c>
      <c r="C1">
        <f>(F3+G3+H3+I3)/E3</f>
        <v>0.2807017543859649</v>
      </c>
    </row>
    <row r="2" spans="2:3" ht="13.5">
      <c r="B2" s="3" t="s">
        <v>21</v>
      </c>
      <c r="C2">
        <f>(F3+G3+H3+I3+J3)/(E3+J3)</f>
        <v>0.3626943005181347</v>
      </c>
    </row>
    <row r="3" spans="4:16" s="1" customFormat="1" ht="13.5">
      <c r="D3" s="1">
        <f aca="true" t="shared" si="0" ref="D3:P3">SUM(D5:D61)</f>
        <v>197</v>
      </c>
      <c r="E3" s="1">
        <f t="shared" si="0"/>
        <v>171</v>
      </c>
      <c r="F3" s="1">
        <f t="shared" si="0"/>
        <v>40</v>
      </c>
      <c r="G3" s="1">
        <f t="shared" si="0"/>
        <v>5</v>
      </c>
      <c r="H3" s="1">
        <f t="shared" si="0"/>
        <v>1</v>
      </c>
      <c r="I3" s="1">
        <f t="shared" si="0"/>
        <v>2</v>
      </c>
      <c r="J3" s="1">
        <f t="shared" si="0"/>
        <v>22</v>
      </c>
      <c r="K3" s="1">
        <f t="shared" si="0"/>
        <v>24</v>
      </c>
      <c r="L3" s="1">
        <f t="shared" si="0"/>
        <v>24</v>
      </c>
      <c r="M3" s="1">
        <f t="shared" si="0"/>
        <v>13</v>
      </c>
      <c r="N3" s="1">
        <f t="shared" si="0"/>
        <v>4</v>
      </c>
      <c r="O3" s="1">
        <f t="shared" si="0"/>
        <v>11</v>
      </c>
      <c r="P3" s="1">
        <f t="shared" si="0"/>
        <v>2</v>
      </c>
    </row>
    <row r="4" spans="1:16" s="1" customFormat="1" ht="13.5">
      <c r="A4" s="2" t="s">
        <v>0</v>
      </c>
      <c r="B4" s="2" t="s">
        <v>1</v>
      </c>
      <c r="C4" s="2" t="s">
        <v>2</v>
      </c>
      <c r="D4" s="8" t="s">
        <v>3</v>
      </c>
      <c r="E4" s="4" t="s">
        <v>4</v>
      </c>
      <c r="F4" s="6" t="s">
        <v>5</v>
      </c>
      <c r="G4" s="6" t="s">
        <v>6</v>
      </c>
      <c r="H4" s="6" t="s">
        <v>7</v>
      </c>
      <c r="I4" s="8" t="s">
        <v>8</v>
      </c>
      <c r="J4" s="5" t="s">
        <v>9</v>
      </c>
      <c r="K4" s="7" t="s">
        <v>10</v>
      </c>
      <c r="L4" s="7" t="s">
        <v>11</v>
      </c>
      <c r="M4" s="9" t="s">
        <v>13</v>
      </c>
      <c r="N4" s="9" t="s">
        <v>14</v>
      </c>
      <c r="O4" s="10" t="s">
        <v>15</v>
      </c>
      <c r="P4" s="12" t="s">
        <v>16</v>
      </c>
    </row>
    <row r="5" spans="1:16" s="1" customFormat="1" ht="13.5">
      <c r="A5" s="11">
        <v>41700</v>
      </c>
      <c r="B5" s="2" t="s">
        <v>22</v>
      </c>
      <c r="C5" s="2" t="s">
        <v>34</v>
      </c>
      <c r="D5" s="2">
        <v>3</v>
      </c>
      <c r="E5" s="2">
        <v>2</v>
      </c>
      <c r="F5" s="2"/>
      <c r="G5" s="2"/>
      <c r="H5" s="2"/>
      <c r="I5" s="2"/>
      <c r="J5" s="2">
        <v>1</v>
      </c>
      <c r="K5" s="2">
        <v>1</v>
      </c>
      <c r="L5" s="2"/>
      <c r="M5" s="2"/>
      <c r="N5" s="2"/>
      <c r="O5" s="2"/>
      <c r="P5" s="2"/>
    </row>
    <row r="6" spans="1:16" s="1" customFormat="1" ht="13.5">
      <c r="A6" s="11">
        <v>41875</v>
      </c>
      <c r="B6" s="2" t="s">
        <v>36</v>
      </c>
      <c r="C6" s="2" t="s">
        <v>37</v>
      </c>
      <c r="D6" s="2">
        <v>4</v>
      </c>
      <c r="E6" s="2">
        <v>3</v>
      </c>
      <c r="F6" s="2">
        <v>1</v>
      </c>
      <c r="G6" s="2"/>
      <c r="H6" s="2"/>
      <c r="I6" s="2"/>
      <c r="J6" s="2">
        <v>1</v>
      </c>
      <c r="K6" s="2">
        <v>1</v>
      </c>
      <c r="L6" s="2"/>
      <c r="M6" s="2"/>
      <c r="N6" s="2"/>
      <c r="O6" s="2"/>
      <c r="P6" s="2"/>
    </row>
    <row r="7" spans="1:16" s="1" customFormat="1" ht="13.5">
      <c r="A7" s="11">
        <v>41882</v>
      </c>
      <c r="B7" s="18" t="s">
        <v>49</v>
      </c>
      <c r="C7" s="2" t="s">
        <v>50</v>
      </c>
      <c r="D7" s="2">
        <v>3</v>
      </c>
      <c r="E7" s="2">
        <v>2</v>
      </c>
      <c r="F7" s="2">
        <v>1</v>
      </c>
      <c r="G7" s="2"/>
      <c r="H7" s="2"/>
      <c r="I7" s="2"/>
      <c r="J7" s="2">
        <v>1</v>
      </c>
      <c r="K7" s="2"/>
      <c r="L7" s="2"/>
      <c r="M7" s="2"/>
      <c r="N7" s="2"/>
      <c r="O7" s="2"/>
      <c r="P7" s="2"/>
    </row>
    <row r="8" spans="1:16" s="1" customFormat="1" ht="13.5">
      <c r="A8" s="11">
        <v>41888</v>
      </c>
      <c r="B8" s="18" t="s">
        <v>51</v>
      </c>
      <c r="C8" s="2" t="s">
        <v>52</v>
      </c>
      <c r="D8" s="2">
        <v>3</v>
      </c>
      <c r="E8" s="2">
        <v>2</v>
      </c>
      <c r="F8" s="2"/>
      <c r="G8" s="2"/>
      <c r="H8" s="2"/>
      <c r="I8" s="2"/>
      <c r="J8" s="2">
        <v>1</v>
      </c>
      <c r="K8" s="2"/>
      <c r="L8" s="2">
        <v>1</v>
      </c>
      <c r="M8" s="2"/>
      <c r="N8" s="2"/>
      <c r="O8" s="2"/>
      <c r="P8" s="2"/>
    </row>
    <row r="9" spans="1:16" s="1" customFormat="1" ht="13.5">
      <c r="A9" s="11">
        <v>41888</v>
      </c>
      <c r="B9" s="18" t="s">
        <v>53</v>
      </c>
      <c r="C9" s="2" t="s">
        <v>54</v>
      </c>
      <c r="D9" s="2">
        <v>3</v>
      </c>
      <c r="E9" s="2">
        <v>1</v>
      </c>
      <c r="F9" s="2"/>
      <c r="G9" s="2"/>
      <c r="H9" s="2"/>
      <c r="I9" s="2"/>
      <c r="J9" s="2">
        <v>2</v>
      </c>
      <c r="K9" s="2"/>
      <c r="L9" s="2"/>
      <c r="M9" s="2"/>
      <c r="N9" s="2"/>
      <c r="O9" s="2"/>
      <c r="P9" s="2"/>
    </row>
    <row r="10" spans="1:16" s="1" customFormat="1" ht="13.5">
      <c r="A10" s="11">
        <v>41895</v>
      </c>
      <c r="B10" s="18" t="s">
        <v>56</v>
      </c>
      <c r="C10" s="2" t="s">
        <v>57</v>
      </c>
      <c r="D10" s="2">
        <v>3</v>
      </c>
      <c r="E10" s="2">
        <v>3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3.5">
      <c r="A11" s="11">
        <v>41909</v>
      </c>
      <c r="B11" s="18" t="s">
        <v>58</v>
      </c>
      <c r="C11" s="2" t="s">
        <v>54</v>
      </c>
      <c r="D11" s="2">
        <v>3</v>
      </c>
      <c r="E11" s="2">
        <v>3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3.5">
      <c r="A12" s="11">
        <v>41923</v>
      </c>
      <c r="B12" s="18" t="s">
        <v>59</v>
      </c>
      <c r="C12" s="2" t="s">
        <v>60</v>
      </c>
      <c r="D12" s="2">
        <v>4</v>
      </c>
      <c r="E12" s="2">
        <v>4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3.5">
      <c r="A13" s="11">
        <v>41923</v>
      </c>
      <c r="B13" s="18" t="s">
        <v>61</v>
      </c>
      <c r="C13" s="2" t="s">
        <v>62</v>
      </c>
      <c r="D13" s="2">
        <v>3</v>
      </c>
      <c r="E13" s="2">
        <v>3</v>
      </c>
      <c r="F13" s="2">
        <v>1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</row>
    <row r="14" spans="1:16" s="1" customFormat="1" ht="13.5">
      <c r="A14" s="11">
        <v>41930</v>
      </c>
      <c r="B14" s="18" t="s">
        <v>63</v>
      </c>
      <c r="C14" s="2" t="s">
        <v>64</v>
      </c>
      <c r="D14" s="2">
        <v>3</v>
      </c>
      <c r="E14" s="2">
        <v>3</v>
      </c>
      <c r="F14" s="2"/>
      <c r="G14" s="2"/>
      <c r="H14" s="2"/>
      <c r="I14" s="2"/>
      <c r="J14" s="2"/>
      <c r="K14" s="2"/>
      <c r="L14" s="2"/>
      <c r="M14" s="2"/>
      <c r="N14" s="2"/>
      <c r="O14" s="2">
        <v>2</v>
      </c>
      <c r="P14" s="2"/>
    </row>
    <row r="15" spans="1:16" s="1" customFormat="1" ht="13.5">
      <c r="A15" s="11">
        <v>41946</v>
      </c>
      <c r="B15" s="18" t="s">
        <v>66</v>
      </c>
      <c r="C15" s="2" t="s">
        <v>67</v>
      </c>
      <c r="D15" s="2">
        <v>4</v>
      </c>
      <c r="E15" s="2">
        <v>4</v>
      </c>
      <c r="F15" s="2">
        <v>1</v>
      </c>
      <c r="G15" s="2"/>
      <c r="H15" s="2"/>
      <c r="I15" s="2"/>
      <c r="J15" s="2"/>
      <c r="K15" s="2"/>
      <c r="L15" s="2">
        <v>1</v>
      </c>
      <c r="M15" s="2">
        <v>1</v>
      </c>
      <c r="N15" s="2"/>
      <c r="O15" s="2"/>
      <c r="P15" s="2"/>
    </row>
    <row r="16" spans="1:255" s="1" customFormat="1" ht="13.5">
      <c r="A16" s="11">
        <v>41946</v>
      </c>
      <c r="B16" s="18" t="s">
        <v>66</v>
      </c>
      <c r="C16" s="2" t="s">
        <v>68</v>
      </c>
      <c r="D16" s="42">
        <v>4</v>
      </c>
      <c r="E16" s="2">
        <v>4</v>
      </c>
      <c r="F16" s="2">
        <v>1</v>
      </c>
      <c r="G16" s="2"/>
      <c r="H16" s="2"/>
      <c r="I16" s="2"/>
      <c r="J16" s="2"/>
      <c r="K16" s="2">
        <v>1</v>
      </c>
      <c r="L16" s="2">
        <v>1</v>
      </c>
      <c r="M16" s="2"/>
      <c r="N16" s="2"/>
      <c r="O16" s="2"/>
      <c r="P16" s="2">
        <v>1</v>
      </c>
      <c r="IU16" s="41"/>
    </row>
    <row r="17" spans="1:16" s="1" customFormat="1" ht="13.5">
      <c r="A17" s="11">
        <v>41959</v>
      </c>
      <c r="B17" s="2" t="s">
        <v>70</v>
      </c>
      <c r="C17" s="2" t="s">
        <v>71</v>
      </c>
      <c r="D17" s="2">
        <v>3</v>
      </c>
      <c r="E17" s="2">
        <v>3</v>
      </c>
      <c r="F17" s="2">
        <v>1</v>
      </c>
      <c r="G17" s="2"/>
      <c r="H17" s="2"/>
      <c r="I17" s="2"/>
      <c r="J17" s="2"/>
      <c r="K17" s="2"/>
      <c r="L17" s="2">
        <v>1</v>
      </c>
      <c r="M17" s="2">
        <v>1</v>
      </c>
      <c r="N17" s="2"/>
      <c r="O17" s="2"/>
      <c r="P17" s="2"/>
    </row>
    <row r="18" spans="1:16" s="1" customFormat="1" ht="13.5">
      <c r="A18" s="11">
        <v>41959</v>
      </c>
      <c r="B18" s="2" t="s">
        <v>70</v>
      </c>
      <c r="C18" s="2" t="s">
        <v>72</v>
      </c>
      <c r="D18" s="2">
        <v>4</v>
      </c>
      <c r="E18" s="2">
        <v>3</v>
      </c>
      <c r="F18" s="2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</row>
    <row r="19" spans="1:16" s="1" customFormat="1" ht="13.5">
      <c r="A19" s="11">
        <v>41965</v>
      </c>
      <c r="B19" s="18" t="s">
        <v>73</v>
      </c>
      <c r="C19" s="2" t="s">
        <v>74</v>
      </c>
      <c r="D19" s="2">
        <v>4</v>
      </c>
      <c r="E19" s="2">
        <v>3</v>
      </c>
      <c r="F19" s="2">
        <v>1</v>
      </c>
      <c r="G19" s="2"/>
      <c r="H19" s="2"/>
      <c r="I19" s="2"/>
      <c r="J19" s="2">
        <v>1</v>
      </c>
      <c r="K19" s="2">
        <v>2</v>
      </c>
      <c r="L19" s="2">
        <v>1</v>
      </c>
      <c r="M19" s="2">
        <v>2</v>
      </c>
      <c r="N19" s="2"/>
      <c r="O19" s="2"/>
      <c r="P19" s="2"/>
    </row>
    <row r="20" spans="1:16" s="1" customFormat="1" ht="13.5">
      <c r="A20" s="11">
        <v>41965</v>
      </c>
      <c r="B20" s="18" t="s">
        <v>73</v>
      </c>
      <c r="C20" s="2" t="s">
        <v>77</v>
      </c>
      <c r="D20" s="2">
        <v>3</v>
      </c>
      <c r="E20" s="2">
        <v>3</v>
      </c>
      <c r="F20" s="2">
        <v>2</v>
      </c>
      <c r="G20" s="2"/>
      <c r="H20" s="2"/>
      <c r="I20" s="2"/>
      <c r="J20" s="2"/>
      <c r="K20" s="2"/>
      <c r="L20" s="2">
        <v>2</v>
      </c>
      <c r="M20" s="2">
        <v>1</v>
      </c>
      <c r="N20" s="2"/>
      <c r="O20" s="2"/>
      <c r="P20" s="2"/>
    </row>
    <row r="21" spans="1:16" s="1" customFormat="1" ht="13.5">
      <c r="A21" s="11">
        <v>42071</v>
      </c>
      <c r="B21" s="18" t="s">
        <v>22</v>
      </c>
      <c r="C21" s="2" t="s">
        <v>78</v>
      </c>
      <c r="D21" s="2">
        <v>5</v>
      </c>
      <c r="E21" s="2">
        <v>5</v>
      </c>
      <c r="F21" s="2">
        <v>2</v>
      </c>
      <c r="G21" s="2"/>
      <c r="H21" s="2"/>
      <c r="I21" s="2"/>
      <c r="J21" s="2"/>
      <c r="K21" s="2">
        <v>1</v>
      </c>
      <c r="L21" s="2">
        <v>1</v>
      </c>
      <c r="M21" s="2">
        <v>1</v>
      </c>
      <c r="N21" s="2"/>
      <c r="O21" s="2">
        <v>1</v>
      </c>
      <c r="P21" s="2"/>
    </row>
    <row r="22" spans="1:16" s="1" customFormat="1" ht="13.5">
      <c r="A22" s="11">
        <v>42071</v>
      </c>
      <c r="B22" s="18" t="s">
        <v>22</v>
      </c>
      <c r="C22" s="2" t="s">
        <v>52</v>
      </c>
      <c r="D22" s="2">
        <v>4</v>
      </c>
      <c r="E22" s="2">
        <v>4</v>
      </c>
      <c r="F22" s="2">
        <v>1</v>
      </c>
      <c r="G22" s="2">
        <v>1</v>
      </c>
      <c r="H22" s="2"/>
      <c r="I22" s="2"/>
      <c r="J22" s="2"/>
      <c r="K22" s="2">
        <v>1</v>
      </c>
      <c r="L22" s="2"/>
      <c r="M22" s="2"/>
      <c r="N22" s="2"/>
      <c r="O22" s="2"/>
      <c r="P22" s="2"/>
    </row>
    <row r="23" spans="1:16" s="1" customFormat="1" ht="13.5">
      <c r="A23" s="11">
        <v>42077</v>
      </c>
      <c r="B23" s="18" t="s">
        <v>51</v>
      </c>
      <c r="C23" s="2" t="s">
        <v>57</v>
      </c>
      <c r="D23" s="2">
        <v>4</v>
      </c>
      <c r="E23" s="2">
        <v>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13.5">
      <c r="A24" s="11">
        <v>42084</v>
      </c>
      <c r="B24" s="2" t="s">
        <v>79</v>
      </c>
      <c r="C24" s="2" t="s">
        <v>80</v>
      </c>
      <c r="D24" s="2">
        <v>4</v>
      </c>
      <c r="E24" s="2">
        <v>2</v>
      </c>
      <c r="F24" s="2"/>
      <c r="G24" s="2">
        <v>1</v>
      </c>
      <c r="H24" s="2"/>
      <c r="I24" s="2"/>
      <c r="J24" s="2">
        <v>2</v>
      </c>
      <c r="K24" s="2"/>
      <c r="L24" s="2">
        <v>1</v>
      </c>
      <c r="M24" s="2"/>
      <c r="N24" s="2"/>
      <c r="O24" s="2"/>
      <c r="P24" s="2"/>
    </row>
    <row r="25" spans="1:16" s="1" customFormat="1" ht="13.5">
      <c r="A25" s="11">
        <v>42084</v>
      </c>
      <c r="B25" s="2" t="s">
        <v>81</v>
      </c>
      <c r="C25" s="30" t="s">
        <v>82</v>
      </c>
      <c r="D25" s="2">
        <v>4</v>
      </c>
      <c r="E25" s="2">
        <v>3</v>
      </c>
      <c r="F25" s="2"/>
      <c r="G25" s="2"/>
      <c r="H25" s="2"/>
      <c r="I25" s="2">
        <v>1</v>
      </c>
      <c r="J25" s="2">
        <v>1</v>
      </c>
      <c r="K25" s="2">
        <v>3</v>
      </c>
      <c r="L25" s="2">
        <v>2</v>
      </c>
      <c r="M25" s="2"/>
      <c r="N25" s="2"/>
      <c r="O25" s="2"/>
      <c r="P25" s="2"/>
    </row>
    <row r="26" spans="1:16" s="1" customFormat="1" ht="13.5">
      <c r="A26" s="11">
        <v>42091</v>
      </c>
      <c r="B26" s="2" t="s">
        <v>83</v>
      </c>
      <c r="C26" s="2" t="s">
        <v>57</v>
      </c>
      <c r="D26" s="2">
        <v>4</v>
      </c>
      <c r="E26" s="2">
        <v>3</v>
      </c>
      <c r="F26" s="2"/>
      <c r="G26" s="2"/>
      <c r="H26" s="2"/>
      <c r="I26" s="2"/>
      <c r="J26" s="2">
        <v>1</v>
      </c>
      <c r="K26" s="2"/>
      <c r="L26" s="2"/>
      <c r="M26" s="2"/>
      <c r="N26" s="2"/>
      <c r="O26" s="2"/>
      <c r="P26" s="2"/>
    </row>
    <row r="27" spans="1:16" s="1" customFormat="1" ht="13.5">
      <c r="A27" s="11">
        <v>42091</v>
      </c>
      <c r="B27" s="2" t="s">
        <v>84</v>
      </c>
      <c r="C27" s="2" t="s">
        <v>62</v>
      </c>
      <c r="D27" s="2">
        <v>3</v>
      </c>
      <c r="E27" s="2">
        <v>3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13.5">
      <c r="A28" s="11">
        <v>42105</v>
      </c>
      <c r="B28" s="2" t="s">
        <v>85</v>
      </c>
      <c r="C28" s="2" t="s">
        <v>86</v>
      </c>
      <c r="D28" s="2">
        <v>3</v>
      </c>
      <c r="E28" s="2">
        <v>2</v>
      </c>
      <c r="F28" s="2">
        <v>1</v>
      </c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</row>
    <row r="29" spans="1:16" s="1" customFormat="1" ht="13.5">
      <c r="A29" s="11">
        <v>42105</v>
      </c>
      <c r="B29" s="2" t="s">
        <v>87</v>
      </c>
      <c r="C29" s="2" t="s">
        <v>62</v>
      </c>
      <c r="D29" s="2">
        <v>3</v>
      </c>
      <c r="E29" s="2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13.5">
      <c r="A30" s="11">
        <v>42123</v>
      </c>
      <c r="B30" s="2" t="s">
        <v>36</v>
      </c>
      <c r="C30" s="2" t="s">
        <v>52</v>
      </c>
      <c r="D30" s="2">
        <v>3</v>
      </c>
      <c r="E30" s="2">
        <v>3</v>
      </c>
      <c r="F30" s="2"/>
      <c r="G30" s="2"/>
      <c r="H30" s="2"/>
      <c r="I30" s="2"/>
      <c r="J30" s="2"/>
      <c r="K30" s="2"/>
      <c r="L30" s="2">
        <v>1</v>
      </c>
      <c r="M30" s="2"/>
      <c r="N30" s="2"/>
      <c r="O30" s="2"/>
      <c r="P30" s="2"/>
    </row>
    <row r="31" spans="1:16" s="1" customFormat="1" ht="13.5">
      <c r="A31" s="11">
        <v>42133</v>
      </c>
      <c r="B31" s="18" t="s">
        <v>53</v>
      </c>
      <c r="C31" s="2" t="s">
        <v>88</v>
      </c>
      <c r="D31" s="2">
        <v>3</v>
      </c>
      <c r="E31" s="2">
        <v>3</v>
      </c>
      <c r="F31" s="2">
        <v>1</v>
      </c>
      <c r="G31" s="2"/>
      <c r="H31" s="2"/>
      <c r="I31" s="2"/>
      <c r="J31" s="2"/>
      <c r="K31" s="2"/>
      <c r="L31" s="2"/>
      <c r="M31" s="2">
        <v>1</v>
      </c>
      <c r="N31" s="2"/>
      <c r="O31" s="2">
        <v>2</v>
      </c>
      <c r="P31" s="2"/>
    </row>
    <row r="32" spans="1:16" s="1" customFormat="1" ht="13.5">
      <c r="A32" s="11">
        <v>42133</v>
      </c>
      <c r="B32" s="2" t="s">
        <v>90</v>
      </c>
      <c r="C32" s="2" t="s">
        <v>68</v>
      </c>
      <c r="D32" s="2">
        <v>3</v>
      </c>
      <c r="E32" s="2">
        <v>2</v>
      </c>
      <c r="F32" s="2"/>
      <c r="G32" s="2"/>
      <c r="H32" s="2">
        <v>1</v>
      </c>
      <c r="I32" s="2"/>
      <c r="J32" s="2"/>
      <c r="K32" s="2">
        <v>2</v>
      </c>
      <c r="L32" s="2"/>
      <c r="M32" s="2"/>
      <c r="N32" s="2">
        <v>1</v>
      </c>
      <c r="O32" s="2"/>
      <c r="P32" s="2"/>
    </row>
    <row r="33" spans="1:16" s="1" customFormat="1" ht="13.5">
      <c r="A33" s="11">
        <v>42134</v>
      </c>
      <c r="B33" s="2" t="s">
        <v>91</v>
      </c>
      <c r="C33" s="2" t="s">
        <v>62</v>
      </c>
      <c r="D33" s="2">
        <v>3</v>
      </c>
      <c r="E33" s="2">
        <v>3</v>
      </c>
      <c r="F33" s="2">
        <v>1</v>
      </c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</row>
    <row r="34" spans="1:16" s="1" customFormat="1" ht="13.5">
      <c r="A34" s="11">
        <v>42140</v>
      </c>
      <c r="B34" s="2" t="s">
        <v>85</v>
      </c>
      <c r="C34" s="2" t="s">
        <v>92</v>
      </c>
      <c r="D34" s="2">
        <v>4</v>
      </c>
      <c r="E34" s="2">
        <v>1</v>
      </c>
      <c r="F34" s="2"/>
      <c r="G34" s="2"/>
      <c r="H34" s="2"/>
      <c r="I34" s="2"/>
      <c r="J34" s="2">
        <v>3</v>
      </c>
      <c r="K34" s="2"/>
      <c r="L34" s="2">
        <v>2</v>
      </c>
      <c r="M34" s="2">
        <v>1</v>
      </c>
      <c r="N34" s="2"/>
      <c r="O34" s="2"/>
      <c r="P34" s="2"/>
    </row>
    <row r="35" spans="1:16" s="1" customFormat="1" ht="13.5">
      <c r="A35" s="11">
        <v>42147</v>
      </c>
      <c r="B35" s="2" t="s">
        <v>36</v>
      </c>
      <c r="C35" s="2" t="s">
        <v>93</v>
      </c>
      <c r="D35" s="2">
        <v>3</v>
      </c>
      <c r="E35" s="2">
        <v>3</v>
      </c>
      <c r="F35" s="2">
        <v>1</v>
      </c>
      <c r="G35" s="2">
        <v>1</v>
      </c>
      <c r="H35" s="2"/>
      <c r="I35" s="2"/>
      <c r="J35" s="2"/>
      <c r="K35" s="2">
        <v>1</v>
      </c>
      <c r="L35" s="2">
        <v>1</v>
      </c>
      <c r="M35" s="2">
        <v>1</v>
      </c>
      <c r="N35" s="2"/>
      <c r="O35" s="2"/>
      <c r="P35" s="2">
        <v>1</v>
      </c>
    </row>
    <row r="36" spans="1:16" s="1" customFormat="1" ht="13.5">
      <c r="A36" s="11">
        <v>42147</v>
      </c>
      <c r="B36" s="2" t="s">
        <v>83</v>
      </c>
      <c r="C36" s="2" t="s">
        <v>94</v>
      </c>
      <c r="D36" s="2">
        <v>4</v>
      </c>
      <c r="E36" s="2">
        <v>3</v>
      </c>
      <c r="F36" s="2">
        <v>1</v>
      </c>
      <c r="G36" s="2"/>
      <c r="H36" s="2"/>
      <c r="I36" s="2"/>
      <c r="J36" s="2"/>
      <c r="K36" s="2"/>
      <c r="L36" s="2"/>
      <c r="M36" s="2"/>
      <c r="N36" s="2">
        <v>1</v>
      </c>
      <c r="O36" s="2"/>
      <c r="P36" s="2"/>
    </row>
    <row r="37" spans="1:16" s="1" customFormat="1" ht="13.5">
      <c r="A37" s="11">
        <v>42162</v>
      </c>
      <c r="B37" s="2" t="s">
        <v>95</v>
      </c>
      <c r="C37" s="2" t="s">
        <v>96</v>
      </c>
      <c r="D37" s="2">
        <v>3</v>
      </c>
      <c r="E37" s="2">
        <v>3</v>
      </c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/>
    </row>
    <row r="38" spans="1:16" s="1" customFormat="1" ht="13.5">
      <c r="A38" s="11">
        <v>42162</v>
      </c>
      <c r="B38" s="18" t="s">
        <v>53</v>
      </c>
      <c r="C38" s="2" t="s">
        <v>96</v>
      </c>
      <c r="D38" s="2">
        <v>3</v>
      </c>
      <c r="E38" s="2">
        <v>3</v>
      </c>
      <c r="F38" s="2"/>
      <c r="G38" s="2"/>
      <c r="H38" s="2"/>
      <c r="I38" s="2"/>
      <c r="J38" s="2"/>
      <c r="K38" s="2"/>
      <c r="L38" s="2"/>
      <c r="M38" s="2"/>
      <c r="N38" s="2"/>
      <c r="O38" s="2">
        <v>1</v>
      </c>
      <c r="P38" s="2"/>
    </row>
    <row r="39" spans="1:16" s="1" customFormat="1" ht="13.5">
      <c r="A39" s="11">
        <v>42175</v>
      </c>
      <c r="B39" s="2" t="s">
        <v>97</v>
      </c>
      <c r="C39" s="2" t="s">
        <v>94</v>
      </c>
      <c r="D39" s="2">
        <v>3</v>
      </c>
      <c r="E39" s="2">
        <v>3</v>
      </c>
      <c r="F39" s="2"/>
      <c r="G39" s="2">
        <v>1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13.5">
      <c r="A40" s="11">
        <v>42175</v>
      </c>
      <c r="B40" s="2" t="s">
        <v>98</v>
      </c>
      <c r="C40" s="2" t="s">
        <v>99</v>
      </c>
      <c r="D40" s="2">
        <v>3</v>
      </c>
      <c r="E40" s="2">
        <v>3</v>
      </c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13.5">
      <c r="A41" s="11">
        <v>42182</v>
      </c>
      <c r="B41" s="2" t="s">
        <v>49</v>
      </c>
      <c r="C41" s="2" t="s">
        <v>34</v>
      </c>
      <c r="D41" s="2">
        <v>4</v>
      </c>
      <c r="E41" s="2">
        <v>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13.5">
      <c r="A42" s="11">
        <v>42183</v>
      </c>
      <c r="B42" s="2" t="s">
        <v>100</v>
      </c>
      <c r="C42" s="2" t="s">
        <v>101</v>
      </c>
      <c r="D42" s="2">
        <v>3</v>
      </c>
      <c r="E42" s="2">
        <v>1</v>
      </c>
      <c r="F42" s="2">
        <v>1</v>
      </c>
      <c r="G42" s="2"/>
      <c r="H42" s="2"/>
      <c r="I42" s="2"/>
      <c r="J42" s="2">
        <v>2</v>
      </c>
      <c r="K42" s="2"/>
      <c r="L42" s="2">
        <v>1</v>
      </c>
      <c r="M42" s="2">
        <v>1</v>
      </c>
      <c r="N42" s="2"/>
      <c r="O42" s="2"/>
      <c r="P42" s="2"/>
    </row>
    <row r="43" spans="1:16" s="1" customFormat="1" ht="13.5">
      <c r="A43" s="11">
        <v>42183</v>
      </c>
      <c r="B43" s="2" t="s">
        <v>100</v>
      </c>
      <c r="C43" s="2" t="s">
        <v>102</v>
      </c>
      <c r="D43" s="2">
        <v>4</v>
      </c>
      <c r="E43" s="2">
        <v>4</v>
      </c>
      <c r="F43" s="2">
        <v>1</v>
      </c>
      <c r="G43" s="2"/>
      <c r="H43" s="2"/>
      <c r="I43" s="2">
        <v>1</v>
      </c>
      <c r="J43" s="2"/>
      <c r="K43" s="2">
        <v>2</v>
      </c>
      <c r="L43" s="2">
        <v>3</v>
      </c>
      <c r="M43" s="2"/>
      <c r="N43" s="2"/>
      <c r="O43" s="2"/>
      <c r="P43" s="2"/>
    </row>
    <row r="44" spans="1:16" s="1" customFormat="1" ht="13.5">
      <c r="A44" s="11">
        <v>42189</v>
      </c>
      <c r="B44" s="2" t="s">
        <v>105</v>
      </c>
      <c r="C44" s="2" t="s">
        <v>101</v>
      </c>
      <c r="D44" s="2">
        <v>3</v>
      </c>
      <c r="E44" s="2">
        <v>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13.5">
      <c r="A45" s="11">
        <v>42189</v>
      </c>
      <c r="B45" s="2" t="s">
        <v>85</v>
      </c>
      <c r="C45" s="2" t="s">
        <v>62</v>
      </c>
      <c r="D45" s="2">
        <v>2</v>
      </c>
      <c r="E45" s="2">
        <v>2</v>
      </c>
      <c r="F45" s="2"/>
      <c r="G45" s="2"/>
      <c r="H45" s="2"/>
      <c r="I45" s="2"/>
      <c r="J45" s="2"/>
      <c r="K45" s="2"/>
      <c r="L45" s="2"/>
      <c r="M45" s="2"/>
      <c r="N45" s="2"/>
      <c r="O45" s="2">
        <v>1</v>
      </c>
      <c r="P45" s="2"/>
    </row>
    <row r="46" spans="1:16" s="1" customFormat="1" ht="13.5">
      <c r="A46" s="11">
        <v>42197</v>
      </c>
      <c r="B46" s="2" t="s">
        <v>106</v>
      </c>
      <c r="C46" s="2" t="s">
        <v>107</v>
      </c>
      <c r="D46" s="2">
        <v>4</v>
      </c>
      <c r="E46" s="2">
        <v>3</v>
      </c>
      <c r="F46" s="2"/>
      <c r="G46" s="2"/>
      <c r="H46" s="2"/>
      <c r="I46" s="2"/>
      <c r="J46" s="2">
        <v>1</v>
      </c>
      <c r="K46" s="2"/>
      <c r="L46" s="2"/>
      <c r="M46" s="2"/>
      <c r="N46" s="2"/>
      <c r="O46" s="2"/>
      <c r="P46" s="2"/>
    </row>
    <row r="47" spans="1:16" s="1" customFormat="1" ht="13.5">
      <c r="A47" s="11">
        <v>42197</v>
      </c>
      <c r="B47" s="2" t="s">
        <v>106</v>
      </c>
      <c r="C47" s="2" t="s">
        <v>108</v>
      </c>
      <c r="D47" s="2">
        <v>4</v>
      </c>
      <c r="E47" s="2">
        <v>4</v>
      </c>
      <c r="F47" s="2">
        <v>2</v>
      </c>
      <c r="G47" s="2"/>
      <c r="H47" s="2"/>
      <c r="I47" s="2"/>
      <c r="J47" s="2"/>
      <c r="K47" s="2">
        <v>1</v>
      </c>
      <c r="L47" s="2">
        <v>3</v>
      </c>
      <c r="M47" s="2"/>
      <c r="N47" s="2"/>
      <c r="O47" s="2"/>
      <c r="P47" s="2"/>
    </row>
    <row r="48" spans="1:16" s="1" customFormat="1" ht="13.5">
      <c r="A48" s="11">
        <v>42203</v>
      </c>
      <c r="B48" s="2" t="s">
        <v>97</v>
      </c>
      <c r="C48" s="2" t="s">
        <v>86</v>
      </c>
      <c r="D48" s="2">
        <v>3</v>
      </c>
      <c r="E48" s="2">
        <v>3</v>
      </c>
      <c r="F48" s="2"/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</row>
    <row r="49" spans="1:16" s="1" customFormat="1" ht="13.5">
      <c r="A49" s="11">
        <v>42203</v>
      </c>
      <c r="B49" s="2" t="s">
        <v>97</v>
      </c>
      <c r="C49" s="2" t="s">
        <v>112</v>
      </c>
      <c r="D49" s="2">
        <v>4</v>
      </c>
      <c r="E49" s="2">
        <v>4</v>
      </c>
      <c r="F49" s="2">
        <v>1</v>
      </c>
      <c r="G49" s="2"/>
      <c r="H49" s="2"/>
      <c r="I49" s="2"/>
      <c r="J49" s="2"/>
      <c r="K49" s="2">
        <v>2</v>
      </c>
      <c r="L49" s="2"/>
      <c r="M49" s="2"/>
      <c r="N49" s="2"/>
      <c r="O49" s="2"/>
      <c r="P49" s="2"/>
    </row>
    <row r="50" spans="1:16" s="1" customFormat="1" ht="13.5">
      <c r="A50" s="11">
        <v>42205</v>
      </c>
      <c r="B50" s="2" t="s">
        <v>49</v>
      </c>
      <c r="C50" s="2" t="s">
        <v>113</v>
      </c>
      <c r="D50" s="2">
        <v>3</v>
      </c>
      <c r="E50" s="2">
        <v>2</v>
      </c>
      <c r="F50" s="2"/>
      <c r="G50" s="2"/>
      <c r="H50" s="2"/>
      <c r="I50" s="2"/>
      <c r="J50" s="2"/>
      <c r="K50" s="2"/>
      <c r="L50" s="2"/>
      <c r="M50" s="2"/>
      <c r="N50" s="2">
        <v>1</v>
      </c>
      <c r="O50" s="2"/>
      <c r="P50" s="2"/>
    </row>
    <row r="51" spans="1:16" s="1" customFormat="1" ht="13.5">
      <c r="A51" s="11">
        <v>42205</v>
      </c>
      <c r="B51" s="2" t="s">
        <v>85</v>
      </c>
      <c r="C51" s="2" t="s">
        <v>94</v>
      </c>
      <c r="D51" s="2">
        <v>3</v>
      </c>
      <c r="E51" s="2">
        <v>2</v>
      </c>
      <c r="F51" s="2">
        <v>1</v>
      </c>
      <c r="G51" s="2"/>
      <c r="H51" s="2"/>
      <c r="I51" s="2"/>
      <c r="J51" s="2"/>
      <c r="K51" s="2"/>
      <c r="L51" s="2"/>
      <c r="M51" s="2"/>
      <c r="N51" s="2">
        <v>1</v>
      </c>
      <c r="O51" s="2"/>
      <c r="P51" s="2"/>
    </row>
    <row r="52" spans="1:16" s="1" customFormat="1" ht="13.5">
      <c r="A52" s="11">
        <v>42210</v>
      </c>
      <c r="B52" s="2" t="s">
        <v>116</v>
      </c>
      <c r="C52" s="2" t="s">
        <v>115</v>
      </c>
      <c r="D52" s="2">
        <v>3</v>
      </c>
      <c r="E52" s="2">
        <v>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3.5">
      <c r="A53" s="11">
        <v>42217</v>
      </c>
      <c r="B53" s="2" t="s">
        <v>117</v>
      </c>
      <c r="C53" s="2" t="s">
        <v>112</v>
      </c>
      <c r="D53" s="2">
        <v>4</v>
      </c>
      <c r="E53" s="2">
        <v>4</v>
      </c>
      <c r="F53" s="2">
        <v>1</v>
      </c>
      <c r="G53" s="2"/>
      <c r="H53" s="2"/>
      <c r="I53" s="2"/>
      <c r="J53" s="2"/>
      <c r="K53" s="2"/>
      <c r="L53" s="2"/>
      <c r="M53" s="2"/>
      <c r="N53" s="2"/>
      <c r="O53" s="2">
        <v>1</v>
      </c>
      <c r="P53" s="2"/>
    </row>
    <row r="54" spans="1:16" s="1" customFormat="1" ht="13.5">
      <c r="A54" s="11">
        <v>42225</v>
      </c>
      <c r="B54" s="2" t="s">
        <v>118</v>
      </c>
      <c r="C54" s="2" t="s">
        <v>119</v>
      </c>
      <c r="D54" s="2">
        <v>4</v>
      </c>
      <c r="E54" s="2">
        <v>3</v>
      </c>
      <c r="F54" s="2">
        <v>1</v>
      </c>
      <c r="G54" s="2"/>
      <c r="H54" s="2"/>
      <c r="I54" s="2"/>
      <c r="J54" s="2">
        <v>1</v>
      </c>
      <c r="K54" s="2"/>
      <c r="L54" s="2"/>
      <c r="M54" s="2"/>
      <c r="N54" s="2"/>
      <c r="O54" s="2">
        <v>1</v>
      </c>
      <c r="P54" s="2"/>
    </row>
    <row r="55" spans="1:16" s="1" customFormat="1" ht="13.5">
      <c r="A55" s="11">
        <v>42232</v>
      </c>
      <c r="B55" s="2" t="s">
        <v>49</v>
      </c>
      <c r="C55" s="2" t="s">
        <v>120</v>
      </c>
      <c r="D55" s="2">
        <v>4</v>
      </c>
      <c r="E55" s="2">
        <v>4</v>
      </c>
      <c r="F55" s="2"/>
      <c r="G55" s="2"/>
      <c r="H55" s="2"/>
      <c r="I55" s="2"/>
      <c r="J55" s="2"/>
      <c r="K55" s="2"/>
      <c r="L55" s="2"/>
      <c r="M55" s="2">
        <v>1</v>
      </c>
      <c r="N55" s="2"/>
      <c r="O55" s="2"/>
      <c r="P55" s="2"/>
    </row>
    <row r="56" spans="1:16" s="1" customFormat="1" ht="13.5">
      <c r="A56" s="11">
        <v>42232</v>
      </c>
      <c r="B56" s="2" t="s">
        <v>121</v>
      </c>
      <c r="C56" s="2" t="s">
        <v>94</v>
      </c>
      <c r="D56" s="2">
        <v>3</v>
      </c>
      <c r="E56" s="2">
        <v>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3.5">
      <c r="A57" s="11">
        <v>42239</v>
      </c>
      <c r="B57" s="2" t="s">
        <v>22</v>
      </c>
      <c r="C57" s="2" t="s">
        <v>68</v>
      </c>
      <c r="D57" s="2">
        <v>4</v>
      </c>
      <c r="E57" s="2">
        <v>3</v>
      </c>
      <c r="F57" s="2">
        <v>1</v>
      </c>
      <c r="G57" s="2">
        <v>1</v>
      </c>
      <c r="H57" s="2"/>
      <c r="I57" s="2"/>
      <c r="J57" s="2">
        <v>1</v>
      </c>
      <c r="K57" s="2">
        <v>1</v>
      </c>
      <c r="L57" s="2">
        <v>1</v>
      </c>
      <c r="M57" s="2"/>
      <c r="N57" s="2"/>
      <c r="O57" s="2"/>
      <c r="P57" s="2"/>
    </row>
    <row r="58" spans="1:16" s="1" customFormat="1" ht="13.5">
      <c r="A58" s="11">
        <v>42239</v>
      </c>
      <c r="B58" s="18" t="s">
        <v>53</v>
      </c>
      <c r="C58" s="2" t="s">
        <v>123</v>
      </c>
      <c r="D58" s="2">
        <v>4</v>
      </c>
      <c r="E58" s="2">
        <v>4</v>
      </c>
      <c r="F58" s="2">
        <v>2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3.5">
      <c r="A59" s="11">
        <v>42244</v>
      </c>
      <c r="B59" s="2" t="s">
        <v>90</v>
      </c>
      <c r="C59" s="2" t="s">
        <v>124</v>
      </c>
      <c r="D59" s="2">
        <v>4</v>
      </c>
      <c r="E59" s="2">
        <v>3</v>
      </c>
      <c r="F59" s="2">
        <v>1</v>
      </c>
      <c r="G59" s="2"/>
      <c r="H59" s="2"/>
      <c r="I59" s="2"/>
      <c r="J59" s="2">
        <v>1</v>
      </c>
      <c r="K59" s="2">
        <v>1</v>
      </c>
      <c r="L59" s="2">
        <v>1</v>
      </c>
      <c r="M59" s="2"/>
      <c r="N59" s="2"/>
      <c r="O59" s="2"/>
      <c r="P59" s="2"/>
    </row>
    <row r="60" spans="1:16" s="1" customFormat="1" ht="13.5">
      <c r="A60" s="11">
        <v>42259</v>
      </c>
      <c r="B60" s="2" t="s">
        <v>83</v>
      </c>
      <c r="C60" s="2" t="s">
        <v>125</v>
      </c>
      <c r="D60" s="2">
        <v>4</v>
      </c>
      <c r="E60" s="2">
        <v>4</v>
      </c>
      <c r="F60" s="2">
        <v>4</v>
      </c>
      <c r="G60" s="2"/>
      <c r="H60" s="2"/>
      <c r="I60" s="2"/>
      <c r="J60" s="2"/>
      <c r="K60" s="2">
        <v>4</v>
      </c>
      <c r="L60" s="2"/>
      <c r="M60" s="2"/>
      <c r="N60" s="2"/>
      <c r="O60" s="2"/>
      <c r="P60" s="2"/>
    </row>
    <row r="61" spans="1:16" s="1" customFormat="1" ht="13.5">
      <c r="A61" s="11">
        <v>42266</v>
      </c>
      <c r="B61" s="2" t="s">
        <v>85</v>
      </c>
      <c r="C61" s="2" t="s">
        <v>126</v>
      </c>
      <c r="D61" s="2">
        <v>3</v>
      </c>
      <c r="E61" s="2">
        <v>3</v>
      </c>
      <c r="F61" s="2">
        <v>1</v>
      </c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7" sqref="B7:D7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21</v>
      </c>
      <c r="D3">
        <f>(G4+H4+I4+J4+K4)/(F4+K4)</f>
        <v>0</v>
      </c>
    </row>
    <row r="4" spans="5:17" s="1" customFormat="1" ht="13.5">
      <c r="E4" s="1">
        <f aca="true" t="shared" si="0" ref="E4:Q4">SUM(E6:E72)</f>
        <v>2</v>
      </c>
      <c r="F4" s="1">
        <f t="shared" si="0"/>
        <v>2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41888</v>
      </c>
      <c r="C6" s="18" t="s">
        <v>53</v>
      </c>
      <c r="D6" s="2" t="s">
        <v>54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41965</v>
      </c>
      <c r="C7" s="18" t="s">
        <v>73</v>
      </c>
      <c r="D7" s="2" t="s">
        <v>77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selection activeCell="B12" sqref="B12:D12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0.3</v>
      </c>
    </row>
    <row r="3" spans="3:4" ht="13.5">
      <c r="C3" s="3" t="s">
        <v>38</v>
      </c>
      <c r="D3">
        <f>(G4+H4+I4+J4+K4)/(F4+K4)</f>
        <v>0.46153846153846156</v>
      </c>
    </row>
    <row r="4" spans="5:17" s="1" customFormat="1" ht="13.5">
      <c r="E4" s="1">
        <f aca="true" t="shared" si="0" ref="E4:Q4">SUM(E6:E72)</f>
        <v>14</v>
      </c>
      <c r="F4" s="1">
        <f t="shared" si="0"/>
        <v>10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0</v>
      </c>
      <c r="M4" s="1">
        <f t="shared" si="0"/>
        <v>3</v>
      </c>
      <c r="N4" s="1">
        <f t="shared" si="0"/>
        <v>0</v>
      </c>
      <c r="O4" s="1">
        <f t="shared" si="0"/>
        <v>1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41888</v>
      </c>
      <c r="C6" s="18" t="s">
        <v>51</v>
      </c>
      <c r="D6" s="2" t="s">
        <v>52</v>
      </c>
      <c r="E6" s="2">
        <v>1</v>
      </c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41965</v>
      </c>
      <c r="C7" s="18" t="s">
        <v>73</v>
      </c>
      <c r="D7" s="2" t="s">
        <v>77</v>
      </c>
      <c r="E7" s="2">
        <v>4</v>
      </c>
      <c r="F7" s="2">
        <v>2</v>
      </c>
      <c r="G7" s="2">
        <v>1</v>
      </c>
      <c r="H7" s="2"/>
      <c r="I7" s="2"/>
      <c r="J7" s="2"/>
      <c r="K7" s="2">
        <v>1</v>
      </c>
      <c r="L7" s="2"/>
      <c r="M7" s="2">
        <v>2</v>
      </c>
      <c r="N7" s="2"/>
      <c r="O7" s="2">
        <v>1</v>
      </c>
      <c r="P7" s="2"/>
      <c r="Q7" s="2"/>
    </row>
    <row r="8" spans="2:17" s="1" customFormat="1" ht="13.5">
      <c r="B8" s="11">
        <v>42175</v>
      </c>
      <c r="C8" s="2" t="s">
        <v>97</v>
      </c>
      <c r="D8" s="2" t="s">
        <v>94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42175</v>
      </c>
      <c r="C9" s="2" t="s">
        <v>98</v>
      </c>
      <c r="D9" s="2" t="s">
        <v>99</v>
      </c>
      <c r="E9" s="2">
        <v>3</v>
      </c>
      <c r="F9" s="2">
        <v>3</v>
      </c>
      <c r="G9" s="2">
        <v>2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42183</v>
      </c>
      <c r="C10" s="2" t="s">
        <v>100</v>
      </c>
      <c r="D10" s="2" t="s">
        <v>102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42189</v>
      </c>
      <c r="C11" s="2" t="s">
        <v>85</v>
      </c>
      <c r="D11" s="2" t="s">
        <v>62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42197</v>
      </c>
      <c r="C12" s="2" t="s">
        <v>106</v>
      </c>
      <c r="D12" s="2" t="s">
        <v>108</v>
      </c>
      <c r="E12" s="2">
        <v>1</v>
      </c>
      <c r="F12" s="2">
        <v>0</v>
      </c>
      <c r="G12" s="2"/>
      <c r="H12" s="2"/>
      <c r="I12" s="2"/>
      <c r="J12" s="2"/>
      <c r="K12" s="2">
        <v>1</v>
      </c>
      <c r="L12" s="2"/>
      <c r="M12" s="2">
        <v>1</v>
      </c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12" sqref="G12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0.25</v>
      </c>
    </row>
    <row r="3" spans="3:4" ht="13.5">
      <c r="C3" s="3" t="s">
        <v>38</v>
      </c>
      <c r="D3">
        <f>(G4+H4+I4+J4+K4)/(F4+K4)</f>
        <v>0.3076923076923077</v>
      </c>
    </row>
    <row r="4" spans="5:17" s="1" customFormat="1" ht="13.5">
      <c r="E4" s="1">
        <f aca="true" t="shared" si="0" ref="E4:Q4">SUM(E6:E72)</f>
        <v>14</v>
      </c>
      <c r="F4" s="1">
        <f t="shared" si="0"/>
        <v>12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2</v>
      </c>
      <c r="M4" s="1">
        <f t="shared" si="0"/>
        <v>2</v>
      </c>
      <c r="N4" s="1">
        <f t="shared" si="0"/>
        <v>0</v>
      </c>
      <c r="O4" s="1">
        <f t="shared" si="0"/>
        <v>1</v>
      </c>
      <c r="P4" s="1">
        <f t="shared" si="0"/>
        <v>0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41888</v>
      </c>
      <c r="C6" s="18" t="s">
        <v>51</v>
      </c>
      <c r="D6" s="2" t="s">
        <v>52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41965</v>
      </c>
      <c r="C7" s="18" t="s">
        <v>73</v>
      </c>
      <c r="D7" s="2" t="s">
        <v>77</v>
      </c>
      <c r="E7" s="2">
        <v>4</v>
      </c>
      <c r="F7" s="2">
        <v>4</v>
      </c>
      <c r="G7" s="2">
        <v>2</v>
      </c>
      <c r="H7" s="2"/>
      <c r="I7" s="2"/>
      <c r="J7" s="2"/>
      <c r="K7" s="2"/>
      <c r="L7" s="2">
        <v>2</v>
      </c>
      <c r="M7" s="2"/>
      <c r="N7" s="2"/>
      <c r="O7" s="2"/>
      <c r="P7" s="2"/>
      <c r="Q7" s="2">
        <v>1</v>
      </c>
    </row>
    <row r="8" spans="2:17" s="1" customFormat="1" ht="13.5">
      <c r="B8" s="11">
        <v>42175</v>
      </c>
      <c r="C8" s="2" t="s">
        <v>97</v>
      </c>
      <c r="D8" s="2" t="s">
        <v>94</v>
      </c>
      <c r="E8" s="2">
        <v>3</v>
      </c>
      <c r="F8" s="2">
        <v>2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42175</v>
      </c>
      <c r="C9" s="2" t="s">
        <v>98</v>
      </c>
      <c r="D9" s="2" t="s">
        <v>99</v>
      </c>
      <c r="E9" s="2">
        <v>3</v>
      </c>
      <c r="F9" s="2">
        <v>3</v>
      </c>
      <c r="G9" s="2">
        <v>1</v>
      </c>
      <c r="H9" s="2"/>
      <c r="I9" s="2"/>
      <c r="J9" s="2"/>
      <c r="K9" s="2"/>
      <c r="L9" s="2"/>
      <c r="M9" s="2">
        <v>2</v>
      </c>
      <c r="N9" s="2"/>
      <c r="O9" s="2"/>
      <c r="P9" s="2"/>
      <c r="Q9" s="2"/>
    </row>
    <row r="10" spans="2:17" s="1" customFormat="1" ht="13.5">
      <c r="B10" s="11">
        <v>42183</v>
      </c>
      <c r="C10" s="2" t="s">
        <v>100</v>
      </c>
      <c r="D10" s="2" t="s">
        <v>102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42189</v>
      </c>
      <c r="C11" s="2" t="s">
        <v>85</v>
      </c>
      <c r="D11" s="2" t="s">
        <v>62</v>
      </c>
      <c r="E11" s="2">
        <v>1</v>
      </c>
      <c r="F11" s="2">
        <v>0</v>
      </c>
      <c r="G11" s="2"/>
      <c r="H11" s="2"/>
      <c r="I11" s="2"/>
      <c r="J11" s="2"/>
      <c r="K11" s="2"/>
      <c r="L11" s="2"/>
      <c r="M11" s="2"/>
      <c r="N11" s="2"/>
      <c r="O11" s="2">
        <v>1</v>
      </c>
      <c r="P11" s="2"/>
      <c r="Q11" s="2"/>
    </row>
    <row r="12" spans="2:17" s="1" customFormat="1" ht="13.5">
      <c r="B12" s="11">
        <v>42197</v>
      </c>
      <c r="C12" s="2" t="s">
        <v>106</v>
      </c>
      <c r="D12" s="2" t="s">
        <v>108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27" activePane="bottomLeft" state="frozen"/>
      <selection pane="topLeft" activeCell="A1" sqref="A1"/>
      <selection pane="bottomLeft" activeCell="B36" sqref="B36:D36"/>
    </sheetView>
  </sheetViews>
  <sheetFormatPr defaultColWidth="9.00390625" defaultRowHeight="13.5"/>
  <cols>
    <col min="2" max="2" width="11.625" style="0" bestFit="1" customWidth="1"/>
    <col min="3" max="3" width="18.00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0.17142857142857143</v>
      </c>
    </row>
    <row r="3" spans="3:4" ht="13.5">
      <c r="C3" s="3" t="s">
        <v>38</v>
      </c>
      <c r="D3">
        <f>(G4+H4+I4+J4+K4)/(F4+K4)</f>
        <v>0.24675324675324675</v>
      </c>
    </row>
    <row r="4" spans="5:17" s="1" customFormat="1" ht="13.5">
      <c r="E4" s="1">
        <f aca="true" t="shared" si="0" ref="E4:Q4">SUM(E6:E72)</f>
        <v>77</v>
      </c>
      <c r="F4" s="1">
        <f t="shared" si="0"/>
        <v>70</v>
      </c>
      <c r="G4" s="1">
        <f t="shared" si="0"/>
        <v>7</v>
      </c>
      <c r="H4" s="1">
        <f t="shared" si="0"/>
        <v>4</v>
      </c>
      <c r="I4" s="1">
        <f t="shared" si="0"/>
        <v>1</v>
      </c>
      <c r="J4" s="1">
        <f t="shared" si="0"/>
        <v>0</v>
      </c>
      <c r="K4" s="1">
        <f t="shared" si="0"/>
        <v>7</v>
      </c>
      <c r="L4" s="1">
        <f t="shared" si="0"/>
        <v>2</v>
      </c>
      <c r="M4" s="1">
        <f t="shared" si="0"/>
        <v>8</v>
      </c>
      <c r="N4" s="1">
        <f t="shared" si="0"/>
        <v>0</v>
      </c>
      <c r="O4" s="1">
        <f t="shared" si="0"/>
        <v>0</v>
      </c>
      <c r="P4" s="1">
        <f t="shared" si="0"/>
        <v>10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41930</v>
      </c>
      <c r="C6" s="18" t="s">
        <v>63</v>
      </c>
      <c r="D6" s="2" t="s">
        <v>64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41946</v>
      </c>
      <c r="C7" s="18" t="s">
        <v>66</v>
      </c>
      <c r="D7" s="2" t="s">
        <v>68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  <c r="Q7" s="2"/>
    </row>
    <row r="8" spans="2:17" s="1" customFormat="1" ht="13.5">
      <c r="B8" s="11">
        <v>41959</v>
      </c>
      <c r="C8" s="2" t="s">
        <v>70</v>
      </c>
      <c r="D8" s="2" t="s">
        <v>72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41965</v>
      </c>
      <c r="C9" s="18" t="s">
        <v>73</v>
      </c>
      <c r="D9" s="2" t="s">
        <v>77</v>
      </c>
      <c r="E9" s="2">
        <v>4</v>
      </c>
      <c r="F9" s="2">
        <v>3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s="1" customFormat="1" ht="13.5">
      <c r="B10" s="11">
        <v>42071</v>
      </c>
      <c r="C10" s="18" t="s">
        <v>22</v>
      </c>
      <c r="D10" s="2" t="s">
        <v>52</v>
      </c>
      <c r="E10" s="2">
        <v>4</v>
      </c>
      <c r="F10" s="2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42084</v>
      </c>
      <c r="C11" s="2" t="s">
        <v>81</v>
      </c>
      <c r="D11" s="30" t="s">
        <v>82</v>
      </c>
      <c r="E11" s="2">
        <v>4</v>
      </c>
      <c r="F11" s="2">
        <v>4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42091</v>
      </c>
      <c r="C12" s="2" t="s">
        <v>83</v>
      </c>
      <c r="D12" s="2" t="s">
        <v>57</v>
      </c>
      <c r="E12" s="2">
        <v>3</v>
      </c>
      <c r="F12" s="2">
        <v>3</v>
      </c>
      <c r="G12" s="2">
        <v>2</v>
      </c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42091</v>
      </c>
      <c r="C13" s="2" t="s">
        <v>84</v>
      </c>
      <c r="D13" s="2" t="s">
        <v>62</v>
      </c>
      <c r="E13" s="2">
        <v>4</v>
      </c>
      <c r="F13" s="2">
        <v>4</v>
      </c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42105</v>
      </c>
      <c r="C14" s="2" t="s">
        <v>85</v>
      </c>
      <c r="D14" s="2" t="s">
        <v>86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</row>
    <row r="15" spans="2:17" s="1" customFormat="1" ht="13.5">
      <c r="B15" s="11">
        <v>42105</v>
      </c>
      <c r="C15" s="2" t="s">
        <v>87</v>
      </c>
      <c r="D15" s="2" t="s">
        <v>62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42123</v>
      </c>
      <c r="C16" s="2" t="s">
        <v>36</v>
      </c>
      <c r="D16" s="2" t="s">
        <v>52</v>
      </c>
      <c r="E16" s="2">
        <v>3</v>
      </c>
      <c r="F16" s="2">
        <v>3</v>
      </c>
      <c r="G16" s="2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42133</v>
      </c>
      <c r="C17" s="18" t="s">
        <v>53</v>
      </c>
      <c r="D17" s="2" t="s">
        <v>88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</row>
    <row r="18" spans="2:17" s="1" customFormat="1" ht="13.5">
      <c r="B18" s="11">
        <v>42133</v>
      </c>
      <c r="C18" s="2" t="s">
        <v>90</v>
      </c>
      <c r="D18" s="2" t="s">
        <v>68</v>
      </c>
      <c r="E18" s="2">
        <v>2</v>
      </c>
      <c r="F18" s="2">
        <v>2</v>
      </c>
      <c r="G18" s="2"/>
      <c r="H18" s="2"/>
      <c r="I18" s="2">
        <v>1</v>
      </c>
      <c r="J18" s="2"/>
      <c r="K18" s="2"/>
      <c r="L18" s="2">
        <v>1</v>
      </c>
      <c r="M18" s="2">
        <v>1</v>
      </c>
      <c r="N18" s="2"/>
      <c r="O18" s="2"/>
      <c r="P18" s="2"/>
      <c r="Q18" s="2">
        <v>1</v>
      </c>
    </row>
    <row r="19" spans="2:17" s="1" customFormat="1" ht="13.5">
      <c r="B19" s="11">
        <v>42134</v>
      </c>
      <c r="C19" s="2" t="s">
        <v>91</v>
      </c>
      <c r="D19" s="2" t="s">
        <v>62</v>
      </c>
      <c r="E19" s="2">
        <v>3</v>
      </c>
      <c r="F19" s="2">
        <v>3</v>
      </c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42140</v>
      </c>
      <c r="C20" s="2" t="s">
        <v>85</v>
      </c>
      <c r="D20" s="2" t="s">
        <v>92</v>
      </c>
      <c r="E20" s="2">
        <v>3</v>
      </c>
      <c r="F20" s="2">
        <v>3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42147</v>
      </c>
      <c r="C21" s="2" t="s">
        <v>36</v>
      </c>
      <c r="D21" s="2" t="s">
        <v>93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42147</v>
      </c>
      <c r="C22" s="2" t="s">
        <v>83</v>
      </c>
      <c r="D22" s="2" t="s">
        <v>94</v>
      </c>
      <c r="E22" s="2">
        <v>3</v>
      </c>
      <c r="F22" s="2">
        <v>3</v>
      </c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42162</v>
      </c>
      <c r="C23" s="2" t="s">
        <v>95</v>
      </c>
      <c r="D23" s="2" t="s">
        <v>96</v>
      </c>
      <c r="E23" s="2">
        <v>2</v>
      </c>
      <c r="F23" s="2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42175</v>
      </c>
      <c r="C24" s="2" t="s">
        <v>97</v>
      </c>
      <c r="D24" s="2" t="s">
        <v>94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>
        <v>1</v>
      </c>
      <c r="N24" s="2"/>
      <c r="O24" s="2"/>
      <c r="P24" s="2">
        <v>1</v>
      </c>
      <c r="Q24" s="2"/>
    </row>
    <row r="25" spans="2:17" s="1" customFormat="1" ht="13.5">
      <c r="B25" s="11">
        <v>42175</v>
      </c>
      <c r="C25" s="2" t="s">
        <v>98</v>
      </c>
      <c r="D25" s="2" t="s">
        <v>99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>
        <v>1</v>
      </c>
      <c r="N25" s="2"/>
      <c r="O25" s="2"/>
      <c r="P25" s="2"/>
      <c r="Q25" s="2"/>
    </row>
    <row r="26" spans="2:17" s="1" customFormat="1" ht="13.5">
      <c r="B26" s="11">
        <v>42183</v>
      </c>
      <c r="C26" s="2" t="s">
        <v>100</v>
      </c>
      <c r="D26" s="2" t="s">
        <v>101</v>
      </c>
      <c r="E26" s="2">
        <v>3</v>
      </c>
      <c r="F26" s="2">
        <v>3</v>
      </c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42189</v>
      </c>
      <c r="C27" s="2" t="s">
        <v>105</v>
      </c>
      <c r="D27" s="2" t="s">
        <v>101</v>
      </c>
      <c r="E27" s="2">
        <v>2</v>
      </c>
      <c r="F27" s="2">
        <v>2</v>
      </c>
      <c r="G27" s="2"/>
      <c r="H27" s="2">
        <v>1</v>
      </c>
      <c r="I27" s="2"/>
      <c r="J27" s="2"/>
      <c r="K27" s="2"/>
      <c r="L27" s="2"/>
      <c r="M27" s="2">
        <v>1</v>
      </c>
      <c r="N27" s="2"/>
      <c r="O27" s="2"/>
      <c r="P27" s="2"/>
      <c r="Q27" s="2"/>
    </row>
    <row r="28" spans="2:17" s="1" customFormat="1" ht="13.5">
      <c r="B28" s="11">
        <v>42189</v>
      </c>
      <c r="C28" s="2" t="s">
        <v>85</v>
      </c>
      <c r="D28" s="2" t="s">
        <v>62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</row>
    <row r="29" spans="2:17" s="1" customFormat="1" ht="13.5">
      <c r="B29" s="11">
        <v>42197</v>
      </c>
      <c r="C29" s="2" t="s">
        <v>106</v>
      </c>
      <c r="D29" s="2" t="s">
        <v>107</v>
      </c>
      <c r="E29" s="2">
        <v>3</v>
      </c>
      <c r="F29" s="2">
        <v>2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42203</v>
      </c>
      <c r="C30" s="2" t="s">
        <v>97</v>
      </c>
      <c r="D30" s="2" t="s">
        <v>112</v>
      </c>
      <c r="E30" s="2">
        <v>3</v>
      </c>
      <c r="F30" s="2">
        <v>2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2"/>
    </row>
    <row r="31" spans="2:17" s="1" customFormat="1" ht="13.5">
      <c r="B31" s="11">
        <v>42205</v>
      </c>
      <c r="C31" s="2" t="s">
        <v>49</v>
      </c>
      <c r="D31" s="2" t="s">
        <v>113</v>
      </c>
      <c r="E31" s="2">
        <v>1</v>
      </c>
      <c r="F31" s="2">
        <v>0</v>
      </c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2"/>
    </row>
    <row r="32" spans="2:17" s="1" customFormat="1" ht="13.5">
      <c r="B32" s="11">
        <v>42217</v>
      </c>
      <c r="C32" s="2" t="s">
        <v>117</v>
      </c>
      <c r="D32" s="2" t="s">
        <v>112</v>
      </c>
      <c r="E32" s="2">
        <v>1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>
        <v>42225</v>
      </c>
      <c r="C33" s="2" t="s">
        <v>118</v>
      </c>
      <c r="D33" s="2" t="s">
        <v>119</v>
      </c>
      <c r="E33" s="2">
        <v>1</v>
      </c>
      <c r="F33" s="2">
        <v>1</v>
      </c>
      <c r="G33" s="2">
        <v>1</v>
      </c>
      <c r="H33" s="2"/>
      <c r="I33" s="2"/>
      <c r="J33" s="2"/>
      <c r="K33" s="2"/>
      <c r="L33" s="2"/>
      <c r="M33" s="2">
        <v>1</v>
      </c>
      <c r="N33" s="2"/>
      <c r="O33" s="2"/>
      <c r="P33" s="2"/>
      <c r="Q33" s="2"/>
    </row>
    <row r="34" spans="2:17" s="1" customFormat="1" ht="13.5">
      <c r="B34" s="11">
        <v>42232</v>
      </c>
      <c r="C34" s="2" t="s">
        <v>49</v>
      </c>
      <c r="D34" s="2" t="s">
        <v>120</v>
      </c>
      <c r="E34" s="2">
        <v>2</v>
      </c>
      <c r="F34" s="2">
        <v>1</v>
      </c>
      <c r="G34" s="2"/>
      <c r="H34" s="2"/>
      <c r="I34" s="2"/>
      <c r="J34" s="2"/>
      <c r="K34" s="2">
        <v>1</v>
      </c>
      <c r="L34" s="2"/>
      <c r="M34" s="2">
        <v>2</v>
      </c>
      <c r="N34" s="2"/>
      <c r="O34" s="2"/>
      <c r="P34" s="2"/>
      <c r="Q34" s="2"/>
    </row>
    <row r="35" spans="2:17" s="1" customFormat="1" ht="13.5">
      <c r="B35" s="11">
        <v>42239</v>
      </c>
      <c r="C35" s="2" t="s">
        <v>22</v>
      </c>
      <c r="D35" s="2" t="s">
        <v>68</v>
      </c>
      <c r="E35" s="2">
        <v>1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11">
        <v>42244</v>
      </c>
      <c r="C36" s="2" t="s">
        <v>90</v>
      </c>
      <c r="D36" s="2" t="s">
        <v>124</v>
      </c>
      <c r="E36" s="2">
        <v>1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10" sqref="B10:D10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0.3333333333333333</v>
      </c>
    </row>
    <row r="3" spans="3:4" ht="13.5">
      <c r="C3" s="3" t="s">
        <v>38</v>
      </c>
      <c r="D3">
        <f>(G4+H4+I4+J4+K4)/(F4+K4)</f>
        <v>0.5</v>
      </c>
    </row>
    <row r="4" spans="5:17" s="1" customFormat="1" ht="13.5">
      <c r="E4" s="1">
        <f aca="true" t="shared" si="0" ref="E4:Q4">SUM(E6:E72)</f>
        <v>12</v>
      </c>
      <c r="F4" s="1">
        <f t="shared" si="0"/>
        <v>9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2</v>
      </c>
      <c r="M4" s="1">
        <f t="shared" si="0"/>
        <v>3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41888</v>
      </c>
      <c r="C6" s="18" t="s">
        <v>53</v>
      </c>
      <c r="D6" s="2" t="s">
        <v>54</v>
      </c>
      <c r="E6" s="2">
        <v>1</v>
      </c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41965</v>
      </c>
      <c r="C7" s="18" t="s">
        <v>73</v>
      </c>
      <c r="D7" s="2" t="s">
        <v>77</v>
      </c>
      <c r="E7" s="2">
        <v>4</v>
      </c>
      <c r="F7" s="2">
        <v>2</v>
      </c>
      <c r="G7" s="2">
        <v>1</v>
      </c>
      <c r="H7" s="2"/>
      <c r="I7" s="2"/>
      <c r="J7" s="2"/>
      <c r="K7" s="2">
        <v>2</v>
      </c>
      <c r="L7" s="2">
        <v>1</v>
      </c>
      <c r="M7" s="2">
        <v>1</v>
      </c>
      <c r="N7" s="2"/>
      <c r="O7" s="2"/>
      <c r="P7" s="2"/>
      <c r="Q7" s="2"/>
    </row>
    <row r="8" spans="2:17" s="1" customFormat="1" ht="13.5">
      <c r="B8" s="11">
        <v>42071</v>
      </c>
      <c r="C8" s="18" t="s">
        <v>22</v>
      </c>
      <c r="D8" s="2" t="s">
        <v>52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</row>
    <row r="9" spans="2:17" s="1" customFormat="1" ht="13.5">
      <c r="B9" s="11">
        <v>42084</v>
      </c>
      <c r="C9" s="2" t="s">
        <v>81</v>
      </c>
      <c r="D9" s="30" t="s">
        <v>82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42259</v>
      </c>
      <c r="C10" s="2" t="s">
        <v>83</v>
      </c>
      <c r="D10" s="2" t="s">
        <v>125</v>
      </c>
      <c r="E10" s="2">
        <v>3</v>
      </c>
      <c r="F10" s="2">
        <v>3</v>
      </c>
      <c r="G10" s="2">
        <v>2</v>
      </c>
      <c r="H10" s="2"/>
      <c r="I10" s="2"/>
      <c r="J10" s="2"/>
      <c r="K10" s="2"/>
      <c r="L10" s="2">
        <v>1</v>
      </c>
      <c r="M10" s="2">
        <v>2</v>
      </c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C1">
      <pane ySplit="5" topLeftCell="A6" activePane="bottomLeft" state="frozen"/>
      <selection pane="topLeft" activeCell="A1" sqref="A1"/>
      <selection pane="bottomLeft" activeCell="C7" sqref="C7:E7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0.75</v>
      </c>
    </row>
    <row r="3" spans="3:4" ht="13.5">
      <c r="C3" s="3" t="s">
        <v>38</v>
      </c>
      <c r="D3">
        <f>(G4+H4+I4+J4+K4)/(F4+K4)</f>
        <v>0.8</v>
      </c>
    </row>
    <row r="4" spans="5:17" s="1" customFormat="1" ht="13.5">
      <c r="E4" s="1">
        <f aca="true" t="shared" si="0" ref="E4:Q4">SUM(E6:E72)</f>
        <v>0</v>
      </c>
      <c r="F4" s="1">
        <f t="shared" si="0"/>
        <v>4</v>
      </c>
      <c r="G4" s="1">
        <f t="shared" si="0"/>
        <v>3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11">
        <v>41888</v>
      </c>
      <c r="D6" s="18" t="s">
        <v>53</v>
      </c>
      <c r="E6" s="2" t="s">
        <v>54</v>
      </c>
      <c r="F6" s="2">
        <v>1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/>
      <c r="C7" s="11">
        <v>41965</v>
      </c>
      <c r="D7" s="18" t="s">
        <v>73</v>
      </c>
      <c r="E7" s="2" t="s">
        <v>77</v>
      </c>
      <c r="F7" s="2">
        <v>3</v>
      </c>
      <c r="G7" s="2">
        <v>3</v>
      </c>
      <c r="H7" s="2"/>
      <c r="I7" s="2"/>
      <c r="J7" s="2"/>
      <c r="K7" s="2"/>
      <c r="L7" s="2"/>
      <c r="M7" s="2">
        <v>1</v>
      </c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K71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  <col min="4" max="5" width="9.00390625" style="17" customWidth="1"/>
    <col min="6" max="6" width="25.125" style="17" bestFit="1" customWidth="1"/>
    <col min="7" max="7" width="13.00390625" style="0" bestFit="1" customWidth="1"/>
    <col min="8" max="8" width="8.00390625" style="0" bestFit="1" customWidth="1"/>
    <col min="9" max="9" width="7.125" style="0" bestFit="1" customWidth="1"/>
    <col min="11" max="11" width="7.125" style="0" bestFit="1" customWidth="1"/>
    <col min="12" max="12" width="5.25390625" style="0" bestFit="1" customWidth="1"/>
    <col min="13" max="13" width="8.00390625" style="0" bestFit="1" customWidth="1"/>
    <col min="14" max="14" width="7.125" style="0" bestFit="1" customWidth="1"/>
    <col min="16" max="16" width="7.125" style="0" bestFit="1" customWidth="1"/>
    <col min="17" max="17" width="5.25390625" style="0" bestFit="1" customWidth="1"/>
    <col min="18" max="18" width="8.00390625" style="0" bestFit="1" customWidth="1"/>
    <col min="19" max="19" width="7.125" style="0" bestFit="1" customWidth="1"/>
    <col min="21" max="21" width="7.125" style="0" bestFit="1" customWidth="1"/>
    <col min="22" max="22" width="5.25390625" style="0" bestFit="1" customWidth="1"/>
    <col min="23" max="23" width="8.00390625" style="0" bestFit="1" customWidth="1"/>
    <col min="24" max="24" width="7.125" style="0" bestFit="1" customWidth="1"/>
    <col min="26" max="26" width="7.125" style="0" bestFit="1" customWidth="1"/>
    <col min="27" max="27" width="5.25390625" style="0" bestFit="1" customWidth="1"/>
    <col min="28" max="28" width="8.00390625" style="0" bestFit="1" customWidth="1"/>
    <col min="29" max="29" width="7.125" style="0" bestFit="1" customWidth="1"/>
    <col min="31" max="31" width="7.125" style="0" bestFit="1" customWidth="1"/>
    <col min="33" max="33" width="8.00390625" style="0" bestFit="1" customWidth="1"/>
    <col min="34" max="34" width="7.125" style="0" bestFit="1" customWidth="1"/>
    <col min="36" max="36" width="7.125" style="0" bestFit="1" customWidth="1"/>
  </cols>
  <sheetData>
    <row r="1" ht="14.25" thickBot="1">
      <c r="D1" s="45" t="s">
        <v>131</v>
      </c>
    </row>
    <row r="2" spans="4:33" ht="14.25" thickBot="1">
      <c r="D2" s="44" t="s">
        <v>128</v>
      </c>
      <c r="G2" t="s">
        <v>146</v>
      </c>
      <c r="H2" s="27">
        <f>COUNT(H7:H70)</f>
        <v>23</v>
      </c>
      <c r="M2" s="27">
        <f>COUNT(M7:M70)</f>
        <v>36</v>
      </c>
      <c r="R2" s="27">
        <f>COUNT(R7:R70)</f>
        <v>10</v>
      </c>
      <c r="W2" s="27">
        <f>COUNT(W7:W70)</f>
        <v>1</v>
      </c>
      <c r="AB2" s="27">
        <f>COUNT(AB7:AB70)</f>
        <v>3</v>
      </c>
      <c r="AG2" s="27">
        <f>COUNT(AG7:AG70)</f>
        <v>2</v>
      </c>
    </row>
    <row r="3" spans="4:33" ht="14.25" thickBot="1">
      <c r="D3" s="44" t="s">
        <v>129</v>
      </c>
      <c r="G3" t="s">
        <v>147</v>
      </c>
      <c r="H3" s="28">
        <f>(I71*7)/H71</f>
        <v>1.319672131147541</v>
      </c>
      <c r="M3" s="28">
        <f>(N71*7)/M71</f>
        <v>1.3105022831050228</v>
      </c>
      <c r="R3" s="28">
        <f>(S71*7)/R71</f>
        <v>1.2115617608030924</v>
      </c>
      <c r="W3" s="28">
        <f>(X71*7)/W71</f>
        <v>3.5</v>
      </c>
      <c r="AB3" s="28">
        <f>(AC71*7)/AB71</f>
        <v>0</v>
      </c>
      <c r="AG3" s="28">
        <f>(AH71*7)/AG71</f>
        <v>1.4998928647953718</v>
      </c>
    </row>
    <row r="4" spans="4:33" ht="14.25" thickBot="1">
      <c r="D4" s="44" t="s">
        <v>127</v>
      </c>
      <c r="G4" t="s">
        <v>19</v>
      </c>
      <c r="H4" s="29">
        <f>(I71*9)/H71</f>
        <v>1.6967213114754098</v>
      </c>
      <c r="M4" s="29">
        <f>(N71*9)/M71</f>
        <v>1.6849315068493151</v>
      </c>
      <c r="R4" s="29">
        <f>(S71*9)/R71</f>
        <v>1.5577222638896904</v>
      </c>
      <c r="W4" s="29">
        <f>(X71*9)/W71</f>
        <v>4.5</v>
      </c>
      <c r="AB4" s="29">
        <f>(AC71*9)/AB71</f>
        <v>0</v>
      </c>
      <c r="AG4" s="29">
        <f>(AH71*9)/AG71</f>
        <v>1.928433683308335</v>
      </c>
    </row>
    <row r="5" spans="4:37" ht="13.5">
      <c r="D5" s="44" t="s">
        <v>130</v>
      </c>
      <c r="H5" s="69" t="s">
        <v>27</v>
      </c>
      <c r="I5" s="69"/>
      <c r="J5" s="69"/>
      <c r="K5" s="69"/>
      <c r="L5" s="70"/>
      <c r="M5" s="71" t="s">
        <v>25</v>
      </c>
      <c r="N5" s="71"/>
      <c r="O5" s="71"/>
      <c r="P5" s="71"/>
      <c r="Q5" s="72"/>
      <c r="R5" s="73" t="s">
        <v>26</v>
      </c>
      <c r="S5" s="73"/>
      <c r="T5" s="73"/>
      <c r="U5" s="73"/>
      <c r="V5" s="74"/>
      <c r="W5" s="75" t="s">
        <v>30</v>
      </c>
      <c r="X5" s="75"/>
      <c r="Y5" s="75"/>
      <c r="Z5" s="75"/>
      <c r="AA5" s="76"/>
      <c r="AB5" s="65" t="s">
        <v>43</v>
      </c>
      <c r="AC5" s="66"/>
      <c r="AD5" s="66"/>
      <c r="AE5" s="67"/>
      <c r="AF5" s="68"/>
      <c r="AG5" s="61" t="s">
        <v>32</v>
      </c>
      <c r="AH5" s="62"/>
      <c r="AI5" s="62"/>
      <c r="AJ5" s="63"/>
      <c r="AK5" s="64"/>
    </row>
    <row r="6" spans="1:37" s="17" customFormat="1" ht="13.5">
      <c r="A6" s="21" t="s">
        <v>193</v>
      </c>
      <c r="B6" s="22" t="s">
        <v>194</v>
      </c>
      <c r="C6" s="26" t="s">
        <v>2</v>
      </c>
      <c r="D6" s="19" t="s">
        <v>148</v>
      </c>
      <c r="E6" s="23" t="s">
        <v>149</v>
      </c>
      <c r="F6" s="20" t="s">
        <v>150</v>
      </c>
      <c r="H6" s="16" t="s">
        <v>151</v>
      </c>
      <c r="I6" s="16" t="s">
        <v>152</v>
      </c>
      <c r="J6" s="16" t="s">
        <v>153</v>
      </c>
      <c r="K6" s="16" t="s">
        <v>154</v>
      </c>
      <c r="L6" s="24" t="s">
        <v>155</v>
      </c>
      <c r="M6" s="16" t="s">
        <v>151</v>
      </c>
      <c r="N6" s="16" t="s">
        <v>152</v>
      </c>
      <c r="O6" s="16" t="s">
        <v>153</v>
      </c>
      <c r="P6" s="16" t="s">
        <v>154</v>
      </c>
      <c r="Q6" s="24" t="s">
        <v>155</v>
      </c>
      <c r="R6" s="16" t="s">
        <v>151</v>
      </c>
      <c r="S6" s="16" t="s">
        <v>152</v>
      </c>
      <c r="T6" s="16" t="s">
        <v>153</v>
      </c>
      <c r="U6" s="16" t="s">
        <v>154</v>
      </c>
      <c r="V6" s="24" t="s">
        <v>155</v>
      </c>
      <c r="W6" s="16" t="s">
        <v>151</v>
      </c>
      <c r="X6" s="16" t="s">
        <v>152</v>
      </c>
      <c r="Y6" s="16" t="s">
        <v>153</v>
      </c>
      <c r="Z6" s="16" t="s">
        <v>154</v>
      </c>
      <c r="AA6" s="24" t="s">
        <v>155</v>
      </c>
      <c r="AB6" s="16" t="s">
        <v>151</v>
      </c>
      <c r="AC6" s="16" t="s">
        <v>152</v>
      </c>
      <c r="AD6" s="16" t="s">
        <v>153</v>
      </c>
      <c r="AE6" s="25" t="s">
        <v>154</v>
      </c>
      <c r="AF6" s="24" t="s">
        <v>155</v>
      </c>
      <c r="AG6" s="16" t="s">
        <v>151</v>
      </c>
      <c r="AH6" s="16" t="s">
        <v>152</v>
      </c>
      <c r="AI6" s="16" t="s">
        <v>153</v>
      </c>
      <c r="AJ6" s="25" t="s">
        <v>154</v>
      </c>
      <c r="AK6" s="24" t="s">
        <v>155</v>
      </c>
    </row>
    <row r="7" spans="1:37" ht="13.5">
      <c r="A7" s="11">
        <v>41700</v>
      </c>
      <c r="B7" s="2" t="s">
        <v>22</v>
      </c>
      <c r="C7" s="2" t="s">
        <v>195</v>
      </c>
      <c r="D7" s="16"/>
      <c r="E7" s="16"/>
      <c r="F7" s="16" t="s">
        <v>35</v>
      </c>
      <c r="H7" s="2">
        <v>4</v>
      </c>
      <c r="I7" s="2">
        <v>2</v>
      </c>
      <c r="J7" s="2">
        <v>4</v>
      </c>
      <c r="K7" s="2">
        <v>3</v>
      </c>
      <c r="L7" s="32">
        <v>6</v>
      </c>
      <c r="M7" s="2">
        <v>1</v>
      </c>
      <c r="N7" s="2">
        <v>0</v>
      </c>
      <c r="O7" s="2">
        <v>0</v>
      </c>
      <c r="P7" s="2">
        <v>1</v>
      </c>
      <c r="Q7" s="32">
        <v>0</v>
      </c>
      <c r="R7" s="2"/>
      <c r="S7" s="2"/>
      <c r="T7" s="2"/>
      <c r="U7" s="2"/>
      <c r="V7" s="32"/>
      <c r="W7" s="2"/>
      <c r="X7" s="2"/>
      <c r="Y7" s="2"/>
      <c r="Z7" s="2"/>
      <c r="AA7" s="32"/>
      <c r="AB7" s="33"/>
      <c r="AC7" s="2"/>
      <c r="AD7" s="2"/>
      <c r="AE7" s="18"/>
      <c r="AF7" s="32"/>
      <c r="AG7" s="33"/>
      <c r="AH7" s="2"/>
      <c r="AI7" s="2"/>
      <c r="AJ7" s="18"/>
      <c r="AK7" s="32"/>
    </row>
    <row r="8" spans="1:37" ht="13.5">
      <c r="A8" s="11">
        <v>41875</v>
      </c>
      <c r="B8" s="2" t="s">
        <v>156</v>
      </c>
      <c r="C8" s="2" t="s">
        <v>157</v>
      </c>
      <c r="D8" s="16"/>
      <c r="E8" s="16" t="s">
        <v>158</v>
      </c>
      <c r="F8" s="16" t="s">
        <v>159</v>
      </c>
      <c r="H8" s="2">
        <v>1</v>
      </c>
      <c r="I8" s="2">
        <v>0</v>
      </c>
      <c r="J8" s="2">
        <v>1</v>
      </c>
      <c r="K8" s="2">
        <v>1</v>
      </c>
      <c r="L8" s="32">
        <v>0</v>
      </c>
      <c r="M8" s="2">
        <v>4</v>
      </c>
      <c r="N8" s="2">
        <v>2</v>
      </c>
      <c r="O8" s="2">
        <v>3</v>
      </c>
      <c r="P8" s="2">
        <v>6</v>
      </c>
      <c r="Q8" s="32">
        <v>4</v>
      </c>
      <c r="R8" s="2"/>
      <c r="S8" s="2"/>
      <c r="T8" s="2"/>
      <c r="U8" s="2"/>
      <c r="V8" s="32"/>
      <c r="W8" s="2"/>
      <c r="X8" s="2"/>
      <c r="Y8" s="2"/>
      <c r="Z8" s="2"/>
      <c r="AA8" s="32"/>
      <c r="AB8" s="33"/>
      <c r="AC8" s="2"/>
      <c r="AD8" s="2"/>
      <c r="AE8" s="18"/>
      <c r="AF8" s="32"/>
      <c r="AG8" s="33"/>
      <c r="AH8" s="2"/>
      <c r="AI8" s="2"/>
      <c r="AJ8" s="18"/>
      <c r="AK8" s="32"/>
    </row>
    <row r="9" spans="1:37" ht="13.5">
      <c r="A9" s="11">
        <v>41882</v>
      </c>
      <c r="B9" s="18" t="s">
        <v>156</v>
      </c>
      <c r="C9" s="2" t="s">
        <v>160</v>
      </c>
      <c r="D9" s="16"/>
      <c r="E9" s="16" t="s">
        <v>158</v>
      </c>
      <c r="F9" s="16"/>
      <c r="H9" s="34"/>
      <c r="I9" s="2"/>
      <c r="J9" s="2"/>
      <c r="K9" s="2"/>
      <c r="L9" s="32"/>
      <c r="M9" s="2">
        <v>6</v>
      </c>
      <c r="N9" s="2">
        <v>1</v>
      </c>
      <c r="O9" s="2">
        <v>5</v>
      </c>
      <c r="P9" s="2">
        <v>2</v>
      </c>
      <c r="Q9" s="32">
        <v>7</v>
      </c>
      <c r="R9" s="2"/>
      <c r="S9" s="2"/>
      <c r="T9" s="2"/>
      <c r="U9" s="2"/>
      <c r="V9" s="32"/>
      <c r="W9" s="2"/>
      <c r="X9" s="2"/>
      <c r="Y9" s="2"/>
      <c r="Z9" s="2"/>
      <c r="AA9" s="32"/>
      <c r="AB9" s="33"/>
      <c r="AC9" s="2"/>
      <c r="AD9" s="2"/>
      <c r="AE9" s="18"/>
      <c r="AF9" s="32"/>
      <c r="AG9" s="33"/>
      <c r="AH9" s="2"/>
      <c r="AI9" s="2"/>
      <c r="AJ9" s="18"/>
      <c r="AK9" s="32"/>
    </row>
    <row r="10" spans="1:37" ht="13.5">
      <c r="A10" s="11">
        <v>41888</v>
      </c>
      <c r="B10" s="18" t="s">
        <v>51</v>
      </c>
      <c r="C10" s="2" t="s">
        <v>52</v>
      </c>
      <c r="D10" s="16"/>
      <c r="E10" s="16" t="s">
        <v>27</v>
      </c>
      <c r="F10" s="16"/>
      <c r="H10" s="2">
        <v>4</v>
      </c>
      <c r="I10" s="2">
        <v>3</v>
      </c>
      <c r="J10" s="2">
        <v>6</v>
      </c>
      <c r="K10" s="2">
        <v>6</v>
      </c>
      <c r="L10" s="32">
        <v>2</v>
      </c>
      <c r="M10" s="2"/>
      <c r="N10" s="2"/>
      <c r="O10" s="2"/>
      <c r="P10" s="2"/>
      <c r="Q10" s="32"/>
      <c r="R10" s="2"/>
      <c r="S10" s="2"/>
      <c r="T10" s="2"/>
      <c r="U10" s="2"/>
      <c r="V10" s="32"/>
      <c r="W10" s="2"/>
      <c r="X10" s="2"/>
      <c r="Y10" s="2"/>
      <c r="Z10" s="2"/>
      <c r="AA10" s="32"/>
      <c r="AB10" s="33"/>
      <c r="AC10" s="2"/>
      <c r="AD10" s="2"/>
      <c r="AE10" s="18"/>
      <c r="AF10" s="32"/>
      <c r="AG10" s="33"/>
      <c r="AH10" s="2"/>
      <c r="AI10" s="2"/>
      <c r="AJ10" s="18"/>
      <c r="AK10" s="32"/>
    </row>
    <row r="11" spans="1:37" ht="13.5">
      <c r="A11" s="11">
        <v>41888</v>
      </c>
      <c r="B11" s="18" t="s">
        <v>53</v>
      </c>
      <c r="C11" s="2" t="s">
        <v>196</v>
      </c>
      <c r="D11" s="16"/>
      <c r="E11" s="16" t="s">
        <v>30</v>
      </c>
      <c r="F11" s="16" t="s">
        <v>55</v>
      </c>
      <c r="H11" s="2"/>
      <c r="I11" s="2"/>
      <c r="J11" s="2"/>
      <c r="K11" s="2"/>
      <c r="L11" s="32"/>
      <c r="M11" s="2">
        <v>3</v>
      </c>
      <c r="N11" s="2">
        <v>0</v>
      </c>
      <c r="O11" s="2">
        <v>1</v>
      </c>
      <c r="P11" s="2">
        <v>4</v>
      </c>
      <c r="Q11" s="32">
        <v>4</v>
      </c>
      <c r="R11" s="2"/>
      <c r="S11" s="2"/>
      <c r="T11" s="2"/>
      <c r="U11" s="2"/>
      <c r="V11" s="32"/>
      <c r="W11" s="2">
        <v>4</v>
      </c>
      <c r="X11" s="2">
        <v>2</v>
      </c>
      <c r="Y11" s="2">
        <v>4</v>
      </c>
      <c r="Z11" s="2">
        <v>4</v>
      </c>
      <c r="AA11" s="32">
        <v>3</v>
      </c>
      <c r="AB11" s="33"/>
      <c r="AC11" s="2"/>
      <c r="AD11" s="2"/>
      <c r="AE11" s="18"/>
      <c r="AF11" s="32"/>
      <c r="AG11" s="33"/>
      <c r="AH11" s="2"/>
      <c r="AI11" s="2"/>
      <c r="AJ11" s="18"/>
      <c r="AK11" s="32"/>
    </row>
    <row r="12" spans="1:37" ht="13.5">
      <c r="A12" s="11">
        <v>41895</v>
      </c>
      <c r="B12" s="18" t="s">
        <v>56</v>
      </c>
      <c r="C12" s="2" t="s">
        <v>161</v>
      </c>
      <c r="D12" s="16"/>
      <c r="E12" s="16" t="s">
        <v>162</v>
      </c>
      <c r="F12" s="16"/>
      <c r="H12" s="2"/>
      <c r="I12" s="2"/>
      <c r="J12" s="2"/>
      <c r="K12" s="2"/>
      <c r="L12" s="32"/>
      <c r="M12" s="2">
        <v>6</v>
      </c>
      <c r="N12" s="2">
        <v>0</v>
      </c>
      <c r="O12" s="2">
        <v>5</v>
      </c>
      <c r="P12" s="2">
        <v>4</v>
      </c>
      <c r="Q12" s="32">
        <v>5</v>
      </c>
      <c r="R12" s="2"/>
      <c r="S12" s="2"/>
      <c r="T12" s="2"/>
      <c r="U12" s="2"/>
      <c r="V12" s="32"/>
      <c r="W12" s="2"/>
      <c r="X12" s="2"/>
      <c r="Y12" s="2"/>
      <c r="Z12" s="2"/>
      <c r="AA12" s="32"/>
      <c r="AB12" s="33"/>
      <c r="AC12" s="2"/>
      <c r="AD12" s="2"/>
      <c r="AE12" s="18"/>
      <c r="AF12" s="32"/>
      <c r="AG12" s="33"/>
      <c r="AH12" s="2"/>
      <c r="AI12" s="2"/>
      <c r="AJ12" s="18"/>
      <c r="AK12" s="32"/>
    </row>
    <row r="13" spans="1:37" ht="13.5">
      <c r="A13" s="11">
        <v>41909</v>
      </c>
      <c r="B13" s="18" t="s">
        <v>58</v>
      </c>
      <c r="C13" s="2" t="s">
        <v>163</v>
      </c>
      <c r="D13" s="16"/>
      <c r="E13" s="16" t="s">
        <v>164</v>
      </c>
      <c r="F13" s="16"/>
      <c r="H13" s="2"/>
      <c r="I13" s="2"/>
      <c r="J13" s="2"/>
      <c r="K13" s="2"/>
      <c r="L13" s="32"/>
      <c r="M13" s="2">
        <v>5</v>
      </c>
      <c r="N13" s="2">
        <v>1</v>
      </c>
      <c r="O13" s="2">
        <v>12</v>
      </c>
      <c r="P13" s="2">
        <v>3</v>
      </c>
      <c r="Q13" s="32">
        <v>4</v>
      </c>
      <c r="R13" s="2"/>
      <c r="S13" s="2"/>
      <c r="T13" s="2"/>
      <c r="U13" s="2"/>
      <c r="V13" s="32"/>
      <c r="W13" s="2"/>
      <c r="X13" s="2"/>
      <c r="Y13" s="2"/>
      <c r="Z13" s="2"/>
      <c r="AA13" s="32"/>
      <c r="AB13" s="33"/>
      <c r="AC13" s="2"/>
      <c r="AD13" s="2"/>
      <c r="AE13" s="18"/>
      <c r="AF13" s="32"/>
      <c r="AG13" s="33"/>
      <c r="AH13" s="2"/>
      <c r="AI13" s="2"/>
      <c r="AJ13" s="18"/>
      <c r="AK13" s="32"/>
    </row>
    <row r="14" spans="1:37" ht="13.5">
      <c r="A14" s="11">
        <v>41923</v>
      </c>
      <c r="B14" s="18" t="s">
        <v>59</v>
      </c>
      <c r="C14" s="2" t="s">
        <v>197</v>
      </c>
      <c r="D14" s="16"/>
      <c r="E14" s="16"/>
      <c r="F14" s="16" t="s">
        <v>25</v>
      </c>
      <c r="H14" s="2"/>
      <c r="I14" s="2"/>
      <c r="J14" s="2"/>
      <c r="K14" s="2"/>
      <c r="L14" s="32"/>
      <c r="M14" s="2">
        <v>7</v>
      </c>
      <c r="N14" s="2">
        <v>1</v>
      </c>
      <c r="O14" s="2">
        <v>6</v>
      </c>
      <c r="P14" s="2">
        <v>1</v>
      </c>
      <c r="Q14" s="32">
        <v>1</v>
      </c>
      <c r="R14" s="2"/>
      <c r="S14" s="2"/>
      <c r="T14" s="2"/>
      <c r="U14" s="2"/>
      <c r="V14" s="32"/>
      <c r="W14" s="2"/>
      <c r="X14" s="2"/>
      <c r="Y14" s="2"/>
      <c r="Z14" s="2"/>
      <c r="AA14" s="32"/>
      <c r="AB14" s="33"/>
      <c r="AC14" s="2"/>
      <c r="AD14" s="2"/>
      <c r="AE14" s="18"/>
      <c r="AF14" s="32"/>
      <c r="AG14" s="33"/>
      <c r="AH14" s="2"/>
      <c r="AI14" s="2"/>
      <c r="AJ14" s="18"/>
      <c r="AK14" s="32"/>
    </row>
    <row r="15" spans="1:37" ht="13.5">
      <c r="A15" s="11">
        <v>41923</v>
      </c>
      <c r="B15" s="18" t="s">
        <v>61</v>
      </c>
      <c r="C15" s="2" t="s">
        <v>165</v>
      </c>
      <c r="D15" s="16"/>
      <c r="E15" s="16"/>
      <c r="F15" s="16" t="s">
        <v>27</v>
      </c>
      <c r="H15" s="2">
        <v>7</v>
      </c>
      <c r="I15" s="2">
        <v>0</v>
      </c>
      <c r="J15" s="2">
        <v>2</v>
      </c>
      <c r="K15" s="2">
        <v>2</v>
      </c>
      <c r="L15" s="32">
        <v>4</v>
      </c>
      <c r="M15" s="2"/>
      <c r="N15" s="2"/>
      <c r="O15" s="2"/>
      <c r="P15" s="2"/>
      <c r="Q15" s="32"/>
      <c r="R15" s="2"/>
      <c r="S15" s="2"/>
      <c r="T15" s="2"/>
      <c r="U15" s="2"/>
      <c r="V15" s="32"/>
      <c r="W15" s="2"/>
      <c r="X15" s="2"/>
      <c r="Y15" s="2"/>
      <c r="Z15" s="2"/>
      <c r="AA15" s="32"/>
      <c r="AB15" s="33"/>
      <c r="AC15" s="2"/>
      <c r="AD15" s="2"/>
      <c r="AE15" s="18"/>
      <c r="AF15" s="32"/>
      <c r="AG15" s="33"/>
      <c r="AH15" s="2"/>
      <c r="AI15" s="2"/>
      <c r="AJ15" s="18"/>
      <c r="AK15" s="32"/>
    </row>
    <row r="16" spans="1:37" ht="13.5">
      <c r="A16" s="11">
        <v>41930</v>
      </c>
      <c r="B16" s="18" t="s">
        <v>63</v>
      </c>
      <c r="C16" s="2" t="s">
        <v>198</v>
      </c>
      <c r="D16" s="16"/>
      <c r="E16" s="16" t="s">
        <v>27</v>
      </c>
      <c r="F16" s="16"/>
      <c r="H16" s="2">
        <v>7</v>
      </c>
      <c r="I16" s="2">
        <v>0</v>
      </c>
      <c r="J16" s="2">
        <v>5</v>
      </c>
      <c r="K16" s="2">
        <v>4</v>
      </c>
      <c r="L16" s="32">
        <v>5</v>
      </c>
      <c r="M16" s="2"/>
      <c r="N16" s="2"/>
      <c r="O16" s="2"/>
      <c r="P16" s="2"/>
      <c r="Q16" s="32"/>
      <c r="R16" s="2"/>
      <c r="S16" s="2"/>
      <c r="T16" s="2"/>
      <c r="U16" s="2"/>
      <c r="V16" s="32"/>
      <c r="W16" s="2"/>
      <c r="X16" s="2"/>
      <c r="Y16" s="2"/>
      <c r="Z16" s="2"/>
      <c r="AA16" s="32"/>
      <c r="AB16" s="33"/>
      <c r="AC16" s="2"/>
      <c r="AD16" s="2"/>
      <c r="AE16" s="18"/>
      <c r="AF16" s="32"/>
      <c r="AG16" s="33"/>
      <c r="AH16" s="2"/>
      <c r="AI16" s="2"/>
      <c r="AJ16" s="18"/>
      <c r="AK16" s="32"/>
    </row>
    <row r="17" spans="1:37" ht="13.5">
      <c r="A17" s="11">
        <v>41946</v>
      </c>
      <c r="B17" s="18" t="s">
        <v>66</v>
      </c>
      <c r="C17" s="2" t="s">
        <v>166</v>
      </c>
      <c r="D17" s="16" t="s">
        <v>25</v>
      </c>
      <c r="E17" s="16"/>
      <c r="F17" s="16"/>
      <c r="H17" s="2"/>
      <c r="I17" s="2"/>
      <c r="J17" s="2"/>
      <c r="K17" s="2"/>
      <c r="L17" s="32"/>
      <c r="M17" s="2">
        <v>7</v>
      </c>
      <c r="N17" s="2">
        <v>3</v>
      </c>
      <c r="O17" s="2">
        <v>5</v>
      </c>
      <c r="P17" s="2">
        <v>2</v>
      </c>
      <c r="Q17" s="32">
        <v>5</v>
      </c>
      <c r="R17" s="2"/>
      <c r="S17" s="2"/>
      <c r="T17" s="2"/>
      <c r="U17" s="2"/>
      <c r="V17" s="32"/>
      <c r="W17" s="2"/>
      <c r="X17" s="2"/>
      <c r="Y17" s="2"/>
      <c r="Z17" s="2"/>
      <c r="AA17" s="32"/>
      <c r="AB17" s="33"/>
      <c r="AC17" s="2"/>
      <c r="AD17" s="2"/>
      <c r="AE17" s="18"/>
      <c r="AF17" s="32"/>
      <c r="AG17" s="33"/>
      <c r="AH17" s="2"/>
      <c r="AI17" s="2"/>
      <c r="AJ17" s="18"/>
      <c r="AK17" s="32"/>
    </row>
    <row r="18" spans="1:37" ht="13.5">
      <c r="A18" s="11">
        <v>41946</v>
      </c>
      <c r="B18" s="18" t="s">
        <v>66</v>
      </c>
      <c r="C18" s="2" t="s">
        <v>167</v>
      </c>
      <c r="D18" s="16" t="s">
        <v>27</v>
      </c>
      <c r="E18" s="16"/>
      <c r="F18" s="16" t="s">
        <v>69</v>
      </c>
      <c r="H18" s="2">
        <v>6</v>
      </c>
      <c r="I18" s="2">
        <v>0</v>
      </c>
      <c r="J18" s="2">
        <v>0</v>
      </c>
      <c r="K18" s="2">
        <v>0</v>
      </c>
      <c r="L18" s="32">
        <v>0</v>
      </c>
      <c r="M18" s="2"/>
      <c r="N18" s="2"/>
      <c r="O18" s="2"/>
      <c r="P18" s="2"/>
      <c r="Q18" s="32"/>
      <c r="R18" s="2">
        <v>1</v>
      </c>
      <c r="S18" s="2">
        <v>0</v>
      </c>
      <c r="T18" s="2">
        <v>3</v>
      </c>
      <c r="U18" s="2">
        <v>2</v>
      </c>
      <c r="V18" s="32">
        <v>3</v>
      </c>
      <c r="W18" s="2"/>
      <c r="X18" s="2"/>
      <c r="Y18" s="2"/>
      <c r="Z18" s="2"/>
      <c r="AA18" s="32"/>
      <c r="AB18" s="33"/>
      <c r="AC18" s="2"/>
      <c r="AD18" s="2"/>
      <c r="AE18" s="18"/>
      <c r="AF18" s="32"/>
      <c r="AG18" s="33"/>
      <c r="AH18" s="2"/>
      <c r="AI18" s="2"/>
      <c r="AJ18" s="18"/>
      <c r="AK18" s="32"/>
    </row>
    <row r="19" spans="1:37" ht="13.5">
      <c r="A19" s="11">
        <v>41959</v>
      </c>
      <c r="B19" s="2" t="s">
        <v>70</v>
      </c>
      <c r="C19" s="2" t="s">
        <v>168</v>
      </c>
      <c r="D19" s="16" t="s">
        <v>25</v>
      </c>
      <c r="E19" s="16"/>
      <c r="F19" s="16"/>
      <c r="H19" s="2"/>
      <c r="I19" s="2"/>
      <c r="J19" s="2"/>
      <c r="K19" s="2"/>
      <c r="L19" s="32"/>
      <c r="M19" s="2">
        <v>6</v>
      </c>
      <c r="N19" s="2">
        <v>2</v>
      </c>
      <c r="O19" s="2">
        <v>0</v>
      </c>
      <c r="P19" s="2">
        <v>4</v>
      </c>
      <c r="Q19" s="32">
        <v>10</v>
      </c>
      <c r="R19" s="2"/>
      <c r="S19" s="2"/>
      <c r="T19" s="2"/>
      <c r="U19" s="2"/>
      <c r="V19" s="32"/>
      <c r="W19" s="2"/>
      <c r="X19" s="2"/>
      <c r="Y19" s="2"/>
      <c r="Z19" s="2"/>
      <c r="AA19" s="32"/>
      <c r="AB19" s="33"/>
      <c r="AC19" s="2"/>
      <c r="AD19" s="2"/>
      <c r="AE19" s="18"/>
      <c r="AF19" s="32"/>
      <c r="AG19" s="33"/>
      <c r="AH19" s="2"/>
      <c r="AI19" s="2"/>
      <c r="AJ19" s="18"/>
      <c r="AK19" s="32"/>
    </row>
    <row r="20" spans="1:37" ht="13.5">
      <c r="A20" s="11">
        <v>41959</v>
      </c>
      <c r="B20" s="2" t="s">
        <v>70</v>
      </c>
      <c r="C20" s="2" t="s">
        <v>199</v>
      </c>
      <c r="D20" s="16" t="s">
        <v>27</v>
      </c>
      <c r="E20" s="16"/>
      <c r="F20" s="16" t="s">
        <v>69</v>
      </c>
      <c r="H20" s="2">
        <v>5</v>
      </c>
      <c r="I20" s="2">
        <v>1</v>
      </c>
      <c r="J20" s="2">
        <v>5</v>
      </c>
      <c r="K20" s="2">
        <v>1</v>
      </c>
      <c r="L20" s="32">
        <v>0</v>
      </c>
      <c r="M20" s="2"/>
      <c r="N20" s="2"/>
      <c r="O20" s="2"/>
      <c r="P20" s="2"/>
      <c r="Q20" s="32"/>
      <c r="R20" s="2">
        <v>2</v>
      </c>
      <c r="S20" s="2">
        <v>0</v>
      </c>
      <c r="T20" s="2">
        <v>1</v>
      </c>
      <c r="U20" s="2">
        <v>0</v>
      </c>
      <c r="V20" s="32">
        <v>1</v>
      </c>
      <c r="W20" s="2"/>
      <c r="X20" s="2"/>
      <c r="Y20" s="2"/>
      <c r="Z20" s="2"/>
      <c r="AA20" s="32"/>
      <c r="AB20" s="33"/>
      <c r="AC20" s="2"/>
      <c r="AD20" s="2"/>
      <c r="AE20" s="18"/>
      <c r="AF20" s="32"/>
      <c r="AG20" s="33"/>
      <c r="AH20" s="2"/>
      <c r="AI20" s="2"/>
      <c r="AJ20" s="18"/>
      <c r="AK20" s="32"/>
    </row>
    <row r="21" spans="1:37" ht="13.5">
      <c r="A21" s="11">
        <v>41965</v>
      </c>
      <c r="B21" s="18" t="s">
        <v>73</v>
      </c>
      <c r="C21" s="2" t="s">
        <v>169</v>
      </c>
      <c r="D21" s="16" t="s">
        <v>25</v>
      </c>
      <c r="E21" s="16"/>
      <c r="F21" s="16"/>
      <c r="H21" s="2"/>
      <c r="I21" s="2"/>
      <c r="J21" s="2"/>
      <c r="K21" s="2"/>
      <c r="L21" s="32"/>
      <c r="M21" s="2">
        <v>6</v>
      </c>
      <c r="N21" s="2">
        <v>0</v>
      </c>
      <c r="O21" s="2">
        <v>0</v>
      </c>
      <c r="P21" s="2">
        <v>0</v>
      </c>
      <c r="Q21" s="32">
        <v>2</v>
      </c>
      <c r="R21" s="2"/>
      <c r="S21" s="2"/>
      <c r="T21" s="2"/>
      <c r="U21" s="2"/>
      <c r="V21" s="32"/>
      <c r="W21" s="2"/>
      <c r="X21" s="2"/>
      <c r="Y21" s="2"/>
      <c r="Z21" s="2"/>
      <c r="AA21" s="32"/>
      <c r="AB21" s="33"/>
      <c r="AC21" s="2"/>
      <c r="AD21" s="2"/>
      <c r="AE21" s="18"/>
      <c r="AF21" s="32"/>
      <c r="AG21" s="33"/>
      <c r="AH21" s="2"/>
      <c r="AI21" s="2"/>
      <c r="AJ21" s="18"/>
      <c r="AK21" s="32"/>
    </row>
    <row r="22" spans="1:37" ht="13.5">
      <c r="A22" s="11">
        <v>41965</v>
      </c>
      <c r="B22" s="18" t="s">
        <v>73</v>
      </c>
      <c r="C22" s="2" t="s">
        <v>170</v>
      </c>
      <c r="D22" s="16" t="s">
        <v>26</v>
      </c>
      <c r="E22" s="16"/>
      <c r="F22" s="16" t="s">
        <v>76</v>
      </c>
      <c r="H22" s="2">
        <v>3</v>
      </c>
      <c r="I22" s="2">
        <v>0</v>
      </c>
      <c r="J22" s="2">
        <v>1</v>
      </c>
      <c r="K22" s="2">
        <v>1</v>
      </c>
      <c r="L22" s="32">
        <v>4</v>
      </c>
      <c r="M22" s="2"/>
      <c r="N22" s="2"/>
      <c r="O22" s="2"/>
      <c r="P22" s="2"/>
      <c r="Q22" s="32"/>
      <c r="R22" s="2">
        <v>2</v>
      </c>
      <c r="S22" s="2">
        <v>0</v>
      </c>
      <c r="T22" s="2">
        <v>3</v>
      </c>
      <c r="U22" s="2">
        <v>1</v>
      </c>
      <c r="V22" s="32">
        <v>2</v>
      </c>
      <c r="W22" s="2"/>
      <c r="X22" s="2"/>
      <c r="Y22" s="2"/>
      <c r="Z22" s="2"/>
      <c r="AA22" s="32"/>
      <c r="AB22" s="33">
        <v>1</v>
      </c>
      <c r="AC22" s="2">
        <v>0</v>
      </c>
      <c r="AD22" s="2">
        <v>1</v>
      </c>
      <c r="AE22" s="18">
        <v>0</v>
      </c>
      <c r="AF22" s="32">
        <v>3</v>
      </c>
      <c r="AG22" s="33"/>
      <c r="AH22" s="2"/>
      <c r="AI22" s="2"/>
      <c r="AJ22" s="18"/>
      <c r="AK22" s="32"/>
    </row>
    <row r="23" spans="1:37" ht="13.5">
      <c r="A23" s="11">
        <v>42071</v>
      </c>
      <c r="B23" s="18" t="s">
        <v>22</v>
      </c>
      <c r="C23" s="2" t="s">
        <v>200</v>
      </c>
      <c r="D23" s="16" t="s">
        <v>25</v>
      </c>
      <c r="E23" s="16"/>
      <c r="F23" s="16"/>
      <c r="H23" s="2"/>
      <c r="I23" s="2"/>
      <c r="J23" s="2"/>
      <c r="K23" s="2"/>
      <c r="L23" s="32"/>
      <c r="M23" s="2">
        <v>7</v>
      </c>
      <c r="N23" s="2">
        <v>1</v>
      </c>
      <c r="O23" s="2">
        <v>3</v>
      </c>
      <c r="P23" s="2">
        <v>5</v>
      </c>
      <c r="Q23" s="32">
        <v>5</v>
      </c>
      <c r="R23" s="2"/>
      <c r="S23" s="2"/>
      <c r="T23" s="2"/>
      <c r="U23" s="2"/>
      <c r="V23" s="32"/>
      <c r="W23" s="2"/>
      <c r="X23" s="2"/>
      <c r="Y23" s="2"/>
      <c r="Z23" s="2"/>
      <c r="AA23" s="32"/>
      <c r="AB23" s="33"/>
      <c r="AC23" s="2"/>
      <c r="AD23" s="2"/>
      <c r="AE23" s="18"/>
      <c r="AF23" s="32"/>
      <c r="AG23" s="33"/>
      <c r="AH23" s="2"/>
      <c r="AI23" s="2"/>
      <c r="AJ23" s="18"/>
      <c r="AK23" s="32"/>
    </row>
    <row r="24" spans="1:37" ht="13.5">
      <c r="A24" s="11">
        <v>42071</v>
      </c>
      <c r="B24" s="18" t="s">
        <v>22</v>
      </c>
      <c r="C24" s="2" t="s">
        <v>201</v>
      </c>
      <c r="D24" s="16"/>
      <c r="E24" s="16" t="s">
        <v>27</v>
      </c>
      <c r="F24" s="16" t="s">
        <v>69</v>
      </c>
      <c r="H24" s="2">
        <v>6</v>
      </c>
      <c r="I24" s="2">
        <v>2</v>
      </c>
      <c r="J24" s="2">
        <v>4</v>
      </c>
      <c r="K24" s="2">
        <v>3</v>
      </c>
      <c r="L24" s="32">
        <v>6</v>
      </c>
      <c r="M24" s="2"/>
      <c r="N24" s="2"/>
      <c r="O24" s="2"/>
      <c r="P24" s="2"/>
      <c r="Q24" s="32"/>
      <c r="R24" s="2">
        <v>1</v>
      </c>
      <c r="S24" s="2">
        <v>0</v>
      </c>
      <c r="T24" s="2">
        <v>0</v>
      </c>
      <c r="U24" s="2">
        <v>1</v>
      </c>
      <c r="V24" s="32">
        <v>0</v>
      </c>
      <c r="W24" s="2"/>
      <c r="X24" s="2"/>
      <c r="Y24" s="2"/>
      <c r="Z24" s="2"/>
      <c r="AA24" s="32"/>
      <c r="AB24" s="33"/>
      <c r="AC24" s="2"/>
      <c r="AD24" s="2"/>
      <c r="AE24" s="18"/>
      <c r="AF24" s="32"/>
      <c r="AG24" s="33"/>
      <c r="AH24" s="2"/>
      <c r="AI24" s="2"/>
      <c r="AJ24" s="18"/>
      <c r="AK24" s="32"/>
    </row>
    <row r="25" spans="1:37" ht="13.5">
      <c r="A25" s="11">
        <v>42077</v>
      </c>
      <c r="B25" s="18" t="s">
        <v>51</v>
      </c>
      <c r="C25" s="2" t="s">
        <v>57</v>
      </c>
      <c r="D25" s="16"/>
      <c r="E25" s="16" t="s">
        <v>25</v>
      </c>
      <c r="F25" s="16"/>
      <c r="H25" s="2"/>
      <c r="I25" s="2"/>
      <c r="J25" s="2"/>
      <c r="K25" s="2"/>
      <c r="L25" s="32"/>
      <c r="M25" s="2">
        <v>6</v>
      </c>
      <c r="N25" s="2">
        <v>1</v>
      </c>
      <c r="O25" s="2">
        <v>0</v>
      </c>
      <c r="P25" s="2">
        <v>1</v>
      </c>
      <c r="Q25" s="32">
        <v>7</v>
      </c>
      <c r="R25" s="2"/>
      <c r="S25" s="2"/>
      <c r="T25" s="2"/>
      <c r="U25" s="2"/>
      <c r="V25" s="32"/>
      <c r="W25" s="2"/>
      <c r="X25" s="2"/>
      <c r="Y25" s="2"/>
      <c r="Z25" s="2"/>
      <c r="AA25" s="32"/>
      <c r="AB25" s="33"/>
      <c r="AC25" s="2"/>
      <c r="AD25" s="2"/>
      <c r="AE25" s="18"/>
      <c r="AF25" s="32"/>
      <c r="AG25" s="33"/>
      <c r="AH25" s="2"/>
      <c r="AI25" s="2"/>
      <c r="AJ25" s="18"/>
      <c r="AK25" s="32"/>
    </row>
    <row r="26" spans="1:37" ht="13.5">
      <c r="A26" s="11">
        <v>42084</v>
      </c>
      <c r="B26" s="2" t="s">
        <v>79</v>
      </c>
      <c r="C26" s="2" t="s">
        <v>80</v>
      </c>
      <c r="D26" s="16" t="s">
        <v>25</v>
      </c>
      <c r="E26" s="16"/>
      <c r="F26" s="16"/>
      <c r="H26" s="2"/>
      <c r="I26" s="2"/>
      <c r="J26" s="2"/>
      <c r="K26" s="2"/>
      <c r="L26" s="32"/>
      <c r="M26" s="2">
        <v>7</v>
      </c>
      <c r="N26" s="2">
        <v>0</v>
      </c>
      <c r="O26" s="2">
        <v>1</v>
      </c>
      <c r="P26" s="2">
        <v>3</v>
      </c>
      <c r="Q26" s="32">
        <v>6</v>
      </c>
      <c r="R26" s="2"/>
      <c r="S26" s="2"/>
      <c r="T26" s="2"/>
      <c r="U26" s="2"/>
      <c r="V26" s="32"/>
      <c r="W26" s="2"/>
      <c r="X26" s="2"/>
      <c r="Y26" s="2"/>
      <c r="Z26" s="2"/>
      <c r="AA26" s="32"/>
      <c r="AB26" s="33"/>
      <c r="AC26" s="2"/>
      <c r="AD26" s="2"/>
      <c r="AE26" s="18"/>
      <c r="AF26" s="32"/>
      <c r="AG26" s="33"/>
      <c r="AH26" s="2"/>
      <c r="AI26" s="2"/>
      <c r="AJ26" s="18"/>
      <c r="AK26" s="32"/>
    </row>
    <row r="27" spans="1:37" ht="13.5">
      <c r="A27" s="11">
        <v>42084</v>
      </c>
      <c r="B27" s="2" t="s">
        <v>81</v>
      </c>
      <c r="C27" s="30" t="s">
        <v>171</v>
      </c>
      <c r="D27" s="16"/>
      <c r="F27" s="16" t="s">
        <v>69</v>
      </c>
      <c r="H27" s="2">
        <v>2</v>
      </c>
      <c r="I27" s="2">
        <v>3</v>
      </c>
      <c r="J27" s="2">
        <v>2</v>
      </c>
      <c r="K27" s="2">
        <v>4</v>
      </c>
      <c r="L27" s="32">
        <v>1</v>
      </c>
      <c r="M27" s="2"/>
      <c r="N27" s="2"/>
      <c r="O27" s="2"/>
      <c r="P27" s="2"/>
      <c r="Q27" s="32"/>
      <c r="R27" s="2">
        <v>5</v>
      </c>
      <c r="S27" s="2">
        <v>0</v>
      </c>
      <c r="T27" s="2">
        <v>2</v>
      </c>
      <c r="U27" s="2">
        <v>2</v>
      </c>
      <c r="V27" s="32">
        <v>1</v>
      </c>
      <c r="W27" s="2"/>
      <c r="X27" s="2"/>
      <c r="Y27" s="2"/>
      <c r="Z27" s="2"/>
      <c r="AA27" s="32"/>
      <c r="AB27" s="33"/>
      <c r="AC27" s="2"/>
      <c r="AD27" s="2"/>
      <c r="AE27" s="18"/>
      <c r="AF27" s="32"/>
      <c r="AG27" s="33"/>
      <c r="AH27" s="2"/>
      <c r="AI27" s="2"/>
      <c r="AJ27" s="18"/>
      <c r="AK27" s="32"/>
    </row>
    <row r="28" spans="1:37" ht="13.5">
      <c r="A28" s="11">
        <v>42091</v>
      </c>
      <c r="B28" s="2" t="s">
        <v>83</v>
      </c>
      <c r="C28" s="2" t="s">
        <v>57</v>
      </c>
      <c r="D28" s="16"/>
      <c r="E28" s="16" t="s">
        <v>25</v>
      </c>
      <c r="F28" s="16"/>
      <c r="H28" s="2"/>
      <c r="I28" s="2"/>
      <c r="J28" s="2"/>
      <c r="K28" s="2"/>
      <c r="L28" s="32"/>
      <c r="M28" s="2">
        <v>6</v>
      </c>
      <c r="N28" s="2">
        <v>0</v>
      </c>
      <c r="O28" s="2">
        <v>3</v>
      </c>
      <c r="P28" s="2">
        <v>2</v>
      </c>
      <c r="Q28" s="32">
        <v>4</v>
      </c>
      <c r="R28" s="2"/>
      <c r="S28" s="2"/>
      <c r="T28" s="2"/>
      <c r="U28" s="2"/>
      <c r="V28" s="32"/>
      <c r="W28" s="2"/>
      <c r="X28" s="2"/>
      <c r="Y28" s="2"/>
      <c r="Z28" s="2"/>
      <c r="AA28" s="32"/>
      <c r="AB28" s="33"/>
      <c r="AC28" s="2"/>
      <c r="AD28" s="2"/>
      <c r="AE28" s="18"/>
      <c r="AF28" s="32"/>
      <c r="AG28" s="33"/>
      <c r="AH28" s="2"/>
      <c r="AI28" s="2"/>
      <c r="AJ28" s="18"/>
      <c r="AK28" s="32"/>
    </row>
    <row r="29" spans="1:37" ht="13.5">
      <c r="A29" s="11">
        <v>42091</v>
      </c>
      <c r="B29" s="2" t="s">
        <v>84</v>
      </c>
      <c r="C29" s="2" t="s">
        <v>202</v>
      </c>
      <c r="D29" s="16"/>
      <c r="E29" s="16"/>
      <c r="F29" s="16" t="s">
        <v>27</v>
      </c>
      <c r="H29" s="2">
        <v>6</v>
      </c>
      <c r="I29" s="2">
        <v>0</v>
      </c>
      <c r="J29" s="2">
        <v>3</v>
      </c>
      <c r="K29" s="2">
        <v>3</v>
      </c>
      <c r="L29" s="32">
        <v>2</v>
      </c>
      <c r="M29" s="2"/>
      <c r="N29" s="2"/>
      <c r="O29" s="2"/>
      <c r="P29" s="2"/>
      <c r="Q29" s="32"/>
      <c r="R29" s="2"/>
      <c r="S29" s="2"/>
      <c r="T29" s="2"/>
      <c r="U29" s="2"/>
      <c r="V29" s="32"/>
      <c r="W29" s="2"/>
      <c r="X29" s="2"/>
      <c r="Y29" s="2"/>
      <c r="Z29" s="2"/>
      <c r="AA29" s="32"/>
      <c r="AB29" s="33"/>
      <c r="AC29" s="2"/>
      <c r="AD29" s="2"/>
      <c r="AE29" s="18"/>
      <c r="AF29" s="32"/>
      <c r="AG29" s="33"/>
      <c r="AH29" s="2"/>
      <c r="AI29" s="2"/>
      <c r="AJ29" s="18"/>
      <c r="AK29" s="32"/>
    </row>
    <row r="30" spans="1:37" ht="13.5">
      <c r="A30" s="11">
        <v>42105</v>
      </c>
      <c r="B30" s="2" t="s">
        <v>85</v>
      </c>
      <c r="C30" s="2" t="s">
        <v>203</v>
      </c>
      <c r="D30" s="16" t="s">
        <v>25</v>
      </c>
      <c r="E30" s="16"/>
      <c r="F30" s="16"/>
      <c r="H30" s="2"/>
      <c r="I30" s="2"/>
      <c r="J30" s="2"/>
      <c r="K30" s="2"/>
      <c r="L30" s="32"/>
      <c r="M30" s="2">
        <v>7</v>
      </c>
      <c r="N30" s="2">
        <v>0</v>
      </c>
      <c r="O30" s="2">
        <v>0</v>
      </c>
      <c r="P30" s="2">
        <v>3</v>
      </c>
      <c r="Q30" s="32">
        <v>6</v>
      </c>
      <c r="R30" s="2"/>
      <c r="S30" s="2"/>
      <c r="T30" s="2"/>
      <c r="U30" s="2"/>
      <c r="V30" s="32"/>
      <c r="W30" s="2"/>
      <c r="X30" s="2"/>
      <c r="Y30" s="2"/>
      <c r="Z30" s="2"/>
      <c r="AA30" s="32"/>
      <c r="AB30" s="33"/>
      <c r="AC30" s="2"/>
      <c r="AD30" s="2"/>
      <c r="AE30" s="18"/>
      <c r="AF30" s="32"/>
      <c r="AG30" s="33"/>
      <c r="AH30" s="2"/>
      <c r="AI30" s="2"/>
      <c r="AJ30" s="18"/>
      <c r="AK30" s="32"/>
    </row>
    <row r="31" spans="1:37" ht="13.5">
      <c r="A31" s="11">
        <v>42105</v>
      </c>
      <c r="B31" s="2" t="s">
        <v>87</v>
      </c>
      <c r="C31" s="2" t="s">
        <v>172</v>
      </c>
      <c r="D31" s="16"/>
      <c r="E31" s="16"/>
      <c r="F31" s="16" t="s">
        <v>69</v>
      </c>
      <c r="H31" s="2">
        <v>5</v>
      </c>
      <c r="I31" s="2">
        <v>0</v>
      </c>
      <c r="J31" s="2">
        <v>4</v>
      </c>
      <c r="K31" s="2">
        <v>0</v>
      </c>
      <c r="L31" s="32">
        <v>8</v>
      </c>
      <c r="M31" s="2"/>
      <c r="N31" s="2"/>
      <c r="O31" s="2"/>
      <c r="P31" s="2"/>
      <c r="Q31" s="32"/>
      <c r="R31" s="2">
        <v>2</v>
      </c>
      <c r="S31" s="2">
        <v>0</v>
      </c>
      <c r="T31" s="2">
        <v>1</v>
      </c>
      <c r="U31" s="2">
        <v>0</v>
      </c>
      <c r="V31" s="32">
        <v>3</v>
      </c>
      <c r="W31" s="2"/>
      <c r="X31" s="2"/>
      <c r="Y31" s="2"/>
      <c r="Z31" s="2"/>
      <c r="AA31" s="32"/>
      <c r="AB31" s="33"/>
      <c r="AC31" s="2"/>
      <c r="AD31" s="2"/>
      <c r="AE31" s="18"/>
      <c r="AF31" s="32"/>
      <c r="AG31" s="33"/>
      <c r="AH31" s="2"/>
      <c r="AI31" s="2"/>
      <c r="AJ31" s="18"/>
      <c r="AK31" s="32"/>
    </row>
    <row r="32" spans="1:37" ht="13.5">
      <c r="A32" s="11">
        <v>42123</v>
      </c>
      <c r="B32" s="2" t="s">
        <v>173</v>
      </c>
      <c r="C32" s="2" t="s">
        <v>174</v>
      </c>
      <c r="D32" s="16"/>
      <c r="E32" s="16" t="s">
        <v>25</v>
      </c>
      <c r="F32" s="16"/>
      <c r="H32" s="2"/>
      <c r="I32" s="2"/>
      <c r="J32" s="2"/>
      <c r="K32" s="2"/>
      <c r="L32" s="32"/>
      <c r="M32" s="2">
        <v>7</v>
      </c>
      <c r="N32" s="2">
        <v>1</v>
      </c>
      <c r="O32" s="2">
        <v>4</v>
      </c>
      <c r="P32" s="2">
        <v>5</v>
      </c>
      <c r="Q32" s="32">
        <v>3</v>
      </c>
      <c r="R32" s="2"/>
      <c r="S32" s="2"/>
      <c r="T32" s="2"/>
      <c r="U32" s="2"/>
      <c r="V32" s="32"/>
      <c r="W32" s="2"/>
      <c r="X32" s="2"/>
      <c r="Y32" s="2"/>
      <c r="Z32" s="2"/>
      <c r="AA32" s="32"/>
      <c r="AB32" s="33"/>
      <c r="AC32" s="2"/>
      <c r="AD32" s="2"/>
      <c r="AE32" s="18"/>
      <c r="AF32" s="32"/>
      <c r="AG32" s="33"/>
      <c r="AH32" s="2"/>
      <c r="AI32" s="2"/>
      <c r="AJ32" s="18"/>
      <c r="AK32" s="32"/>
    </row>
    <row r="33" spans="1:37" ht="13.5">
      <c r="A33" s="11">
        <v>42133</v>
      </c>
      <c r="B33" s="18" t="s">
        <v>53</v>
      </c>
      <c r="C33" s="2" t="s">
        <v>204</v>
      </c>
      <c r="D33" s="16"/>
      <c r="E33" s="16" t="s">
        <v>25</v>
      </c>
      <c r="F33" s="16" t="s">
        <v>89</v>
      </c>
      <c r="H33" s="2"/>
      <c r="I33" s="2"/>
      <c r="J33" s="2"/>
      <c r="K33" s="2"/>
      <c r="L33" s="32"/>
      <c r="M33" s="2">
        <v>5</v>
      </c>
      <c r="N33" s="2">
        <v>0</v>
      </c>
      <c r="O33" s="2">
        <v>1</v>
      </c>
      <c r="P33" s="2">
        <v>1</v>
      </c>
      <c r="Q33" s="32">
        <v>2</v>
      </c>
      <c r="R33" s="2">
        <v>2</v>
      </c>
      <c r="S33" s="2">
        <v>0</v>
      </c>
      <c r="T33" s="2">
        <v>1</v>
      </c>
      <c r="U33" s="2">
        <v>1</v>
      </c>
      <c r="V33" s="32">
        <v>0</v>
      </c>
      <c r="W33" s="2"/>
      <c r="X33" s="2"/>
      <c r="Y33" s="2"/>
      <c r="Z33" s="2"/>
      <c r="AA33" s="32"/>
      <c r="AB33" s="33"/>
      <c r="AC33" s="2"/>
      <c r="AD33" s="2"/>
      <c r="AE33" s="18"/>
      <c r="AF33" s="32"/>
      <c r="AG33" s="33"/>
      <c r="AH33" s="2"/>
      <c r="AI33" s="2"/>
      <c r="AJ33" s="18"/>
      <c r="AK33" s="32"/>
    </row>
    <row r="34" spans="1:37" ht="13.5">
      <c r="A34" s="11">
        <v>42133</v>
      </c>
      <c r="B34" s="2" t="s">
        <v>205</v>
      </c>
      <c r="C34" s="2" t="s">
        <v>206</v>
      </c>
      <c r="D34" s="16" t="s">
        <v>27</v>
      </c>
      <c r="E34" s="16"/>
      <c r="F34" s="16" t="s">
        <v>69</v>
      </c>
      <c r="H34" s="2">
        <v>6</v>
      </c>
      <c r="I34" s="2">
        <v>0</v>
      </c>
      <c r="J34" s="2">
        <v>1</v>
      </c>
      <c r="K34" s="2">
        <v>1</v>
      </c>
      <c r="L34" s="32">
        <v>5</v>
      </c>
      <c r="M34" s="2"/>
      <c r="N34" s="2"/>
      <c r="O34" s="2"/>
      <c r="P34" s="2"/>
      <c r="Q34" s="32"/>
      <c r="R34" s="2">
        <v>1</v>
      </c>
      <c r="S34" s="2">
        <v>0</v>
      </c>
      <c r="T34" s="2">
        <v>0</v>
      </c>
      <c r="U34" s="2">
        <v>0</v>
      </c>
      <c r="V34" s="32">
        <v>1</v>
      </c>
      <c r="W34" s="2"/>
      <c r="X34" s="2"/>
      <c r="Y34" s="2"/>
      <c r="Z34" s="2"/>
      <c r="AA34" s="32"/>
      <c r="AB34" s="33"/>
      <c r="AC34" s="2"/>
      <c r="AD34" s="2"/>
      <c r="AE34" s="18"/>
      <c r="AF34" s="32"/>
      <c r="AG34" s="33"/>
      <c r="AH34" s="2"/>
      <c r="AI34" s="2"/>
      <c r="AJ34" s="18"/>
      <c r="AK34" s="32"/>
    </row>
    <row r="35" spans="1:37" ht="13.5">
      <c r="A35" s="11">
        <v>42134</v>
      </c>
      <c r="B35" s="2" t="s">
        <v>91</v>
      </c>
      <c r="C35" s="2" t="s">
        <v>175</v>
      </c>
      <c r="D35" s="16"/>
      <c r="E35" s="16"/>
      <c r="F35" s="16" t="s">
        <v>176</v>
      </c>
      <c r="H35" s="2"/>
      <c r="I35" s="2"/>
      <c r="J35" s="2"/>
      <c r="K35" s="2"/>
      <c r="L35" s="32"/>
      <c r="M35" s="2">
        <v>7</v>
      </c>
      <c r="N35" s="2">
        <v>0</v>
      </c>
      <c r="O35" s="2">
        <v>2</v>
      </c>
      <c r="P35" s="2">
        <v>3</v>
      </c>
      <c r="Q35" s="32">
        <v>7</v>
      </c>
      <c r="R35" s="2"/>
      <c r="S35" s="2"/>
      <c r="T35" s="2"/>
      <c r="U35" s="2"/>
      <c r="V35" s="32"/>
      <c r="W35" s="2"/>
      <c r="X35" s="2"/>
      <c r="Y35" s="2"/>
      <c r="Z35" s="2"/>
      <c r="AA35" s="32"/>
      <c r="AB35" s="33"/>
      <c r="AC35" s="2"/>
      <c r="AD35" s="2"/>
      <c r="AE35" s="18"/>
      <c r="AF35" s="32"/>
      <c r="AG35" s="33"/>
      <c r="AH35" s="2"/>
      <c r="AI35" s="2"/>
      <c r="AJ35" s="18"/>
      <c r="AK35" s="32"/>
    </row>
    <row r="36" spans="1:37" ht="13.5">
      <c r="A36" s="11">
        <v>42140</v>
      </c>
      <c r="B36" s="2" t="s">
        <v>85</v>
      </c>
      <c r="C36" s="2" t="s">
        <v>177</v>
      </c>
      <c r="D36" s="16" t="s">
        <v>25</v>
      </c>
      <c r="E36" s="16"/>
      <c r="F36" s="16"/>
      <c r="H36" s="2"/>
      <c r="I36" s="2"/>
      <c r="J36" s="2"/>
      <c r="K36" s="2"/>
      <c r="L36" s="32"/>
      <c r="M36" s="2">
        <v>7</v>
      </c>
      <c r="N36" s="2">
        <v>0</v>
      </c>
      <c r="O36" s="2">
        <v>3</v>
      </c>
      <c r="P36" s="2">
        <v>4</v>
      </c>
      <c r="Q36" s="32">
        <v>2</v>
      </c>
      <c r="R36" s="2"/>
      <c r="S36" s="2"/>
      <c r="T36" s="2"/>
      <c r="U36" s="2"/>
      <c r="V36" s="32"/>
      <c r="W36" s="2"/>
      <c r="X36" s="2"/>
      <c r="Y36" s="2"/>
      <c r="Z36" s="2"/>
      <c r="AA36" s="32"/>
      <c r="AB36" s="33"/>
      <c r="AC36" s="2"/>
      <c r="AD36" s="2"/>
      <c r="AE36" s="18"/>
      <c r="AF36" s="32"/>
      <c r="AG36" s="33"/>
      <c r="AH36" s="2"/>
      <c r="AI36" s="2"/>
      <c r="AJ36" s="18"/>
      <c r="AK36" s="32"/>
    </row>
    <row r="37" spans="1:37" ht="13.5">
      <c r="A37" s="11">
        <v>42147</v>
      </c>
      <c r="B37" s="2" t="s">
        <v>207</v>
      </c>
      <c r="C37" s="2" t="s">
        <v>208</v>
      </c>
      <c r="D37" s="16" t="s">
        <v>25</v>
      </c>
      <c r="E37" s="16"/>
      <c r="F37" s="16"/>
      <c r="H37" s="2"/>
      <c r="I37" s="2"/>
      <c r="J37" s="2"/>
      <c r="K37" s="2"/>
      <c r="L37" s="32"/>
      <c r="M37" s="2">
        <v>7</v>
      </c>
      <c r="N37" s="2">
        <v>0</v>
      </c>
      <c r="O37" s="2">
        <v>1</v>
      </c>
      <c r="P37" s="2">
        <v>1</v>
      </c>
      <c r="Q37" s="32">
        <v>3</v>
      </c>
      <c r="R37" s="2"/>
      <c r="S37" s="2"/>
      <c r="T37" s="2"/>
      <c r="U37" s="2"/>
      <c r="V37" s="32"/>
      <c r="W37" s="2"/>
      <c r="X37" s="2"/>
      <c r="Y37" s="2"/>
      <c r="Z37" s="2"/>
      <c r="AA37" s="32"/>
      <c r="AB37" s="33"/>
      <c r="AC37" s="2"/>
      <c r="AD37" s="2"/>
      <c r="AE37" s="18"/>
      <c r="AF37" s="32"/>
      <c r="AG37" s="33"/>
      <c r="AH37" s="2"/>
      <c r="AI37" s="2"/>
      <c r="AJ37" s="18"/>
      <c r="AK37" s="32"/>
    </row>
    <row r="38" spans="1:37" ht="13.5">
      <c r="A38" s="11">
        <v>42147</v>
      </c>
      <c r="B38" s="2" t="s">
        <v>83</v>
      </c>
      <c r="C38" s="2" t="s">
        <v>94</v>
      </c>
      <c r="D38" s="16" t="s">
        <v>27</v>
      </c>
      <c r="E38" s="16"/>
      <c r="F38" s="16"/>
      <c r="H38" s="2">
        <v>7</v>
      </c>
      <c r="I38" s="2">
        <v>0</v>
      </c>
      <c r="J38" s="2">
        <v>2</v>
      </c>
      <c r="K38" s="2">
        <v>2</v>
      </c>
      <c r="L38" s="32">
        <v>6</v>
      </c>
      <c r="M38" s="2"/>
      <c r="N38" s="2"/>
      <c r="O38" s="2"/>
      <c r="P38" s="2"/>
      <c r="Q38" s="32"/>
      <c r="R38" s="2"/>
      <c r="S38" s="2"/>
      <c r="T38" s="2"/>
      <c r="U38" s="2"/>
      <c r="V38" s="32"/>
      <c r="W38" s="2"/>
      <c r="X38" s="2"/>
      <c r="Y38" s="2"/>
      <c r="Z38" s="2"/>
      <c r="AA38" s="32"/>
      <c r="AB38" s="33"/>
      <c r="AC38" s="2"/>
      <c r="AD38" s="2"/>
      <c r="AE38" s="18"/>
      <c r="AF38" s="32"/>
      <c r="AG38" s="33"/>
      <c r="AH38" s="2"/>
      <c r="AI38" s="2"/>
      <c r="AJ38" s="18"/>
      <c r="AK38" s="32"/>
    </row>
    <row r="39" spans="1:37" ht="13.5">
      <c r="A39" s="11">
        <v>42162</v>
      </c>
      <c r="B39" s="2" t="s">
        <v>95</v>
      </c>
      <c r="C39" s="2" t="s">
        <v>178</v>
      </c>
      <c r="D39" s="16"/>
      <c r="E39" s="16" t="s">
        <v>25</v>
      </c>
      <c r="F39" s="16"/>
      <c r="H39" s="2"/>
      <c r="I39" s="2"/>
      <c r="J39" s="2"/>
      <c r="K39" s="2"/>
      <c r="L39" s="32"/>
      <c r="M39" s="2">
        <v>7</v>
      </c>
      <c r="N39" s="2">
        <v>6</v>
      </c>
      <c r="O39" s="2">
        <v>10</v>
      </c>
      <c r="P39" s="2">
        <v>4</v>
      </c>
      <c r="Q39" s="32">
        <v>3</v>
      </c>
      <c r="R39" s="2"/>
      <c r="S39" s="2"/>
      <c r="T39" s="2"/>
      <c r="U39" s="2"/>
      <c r="V39" s="32"/>
      <c r="W39" s="2"/>
      <c r="X39" s="2"/>
      <c r="Y39" s="2"/>
      <c r="Z39" s="2"/>
      <c r="AA39" s="32"/>
      <c r="AB39" s="33"/>
      <c r="AC39" s="2"/>
      <c r="AD39" s="2"/>
      <c r="AE39" s="18"/>
      <c r="AF39" s="32"/>
      <c r="AG39" s="33"/>
      <c r="AH39" s="2"/>
      <c r="AI39" s="2"/>
      <c r="AJ39" s="18"/>
      <c r="AK39" s="32"/>
    </row>
    <row r="40" spans="1:37" ht="13.5">
      <c r="A40" s="11">
        <v>42162</v>
      </c>
      <c r="B40" s="18" t="s">
        <v>53</v>
      </c>
      <c r="C40" s="2" t="s">
        <v>209</v>
      </c>
      <c r="D40" s="16"/>
      <c r="E40" s="16" t="s">
        <v>27</v>
      </c>
      <c r="F40" s="16" t="s">
        <v>69</v>
      </c>
      <c r="H40" s="2">
        <v>6</v>
      </c>
      <c r="I40" s="2">
        <v>5</v>
      </c>
      <c r="J40" s="2">
        <v>5</v>
      </c>
      <c r="K40" s="2">
        <v>5</v>
      </c>
      <c r="L40" s="32">
        <v>4</v>
      </c>
      <c r="M40" s="2"/>
      <c r="N40" s="2"/>
      <c r="O40" s="2"/>
      <c r="P40" s="2"/>
      <c r="Q40" s="32"/>
      <c r="R40" s="2">
        <v>1</v>
      </c>
      <c r="S40" s="2">
        <v>3</v>
      </c>
      <c r="T40" s="2">
        <v>3</v>
      </c>
      <c r="U40" s="2">
        <v>0</v>
      </c>
      <c r="V40" s="32">
        <v>0</v>
      </c>
      <c r="W40" s="2"/>
      <c r="X40" s="2"/>
      <c r="Y40" s="2"/>
      <c r="Z40" s="2"/>
      <c r="AA40" s="32"/>
      <c r="AB40" s="33"/>
      <c r="AC40" s="2"/>
      <c r="AD40" s="2"/>
      <c r="AE40" s="18"/>
      <c r="AF40" s="32"/>
      <c r="AG40" s="33"/>
      <c r="AH40" s="2"/>
      <c r="AI40" s="2"/>
      <c r="AJ40" s="18"/>
      <c r="AK40" s="32"/>
    </row>
    <row r="41" spans="1:37" ht="13.5">
      <c r="A41" s="11">
        <v>42175</v>
      </c>
      <c r="B41" s="2" t="s">
        <v>97</v>
      </c>
      <c r="C41" s="2" t="s">
        <v>179</v>
      </c>
      <c r="D41" s="16" t="s">
        <v>25</v>
      </c>
      <c r="E41" s="16"/>
      <c r="F41" s="16"/>
      <c r="H41" s="2"/>
      <c r="I41" s="2"/>
      <c r="J41" s="2"/>
      <c r="K41" s="2"/>
      <c r="L41" s="32"/>
      <c r="M41" s="2">
        <v>7</v>
      </c>
      <c r="N41" s="2">
        <v>0</v>
      </c>
      <c r="O41" s="2">
        <v>3</v>
      </c>
      <c r="P41" s="2">
        <v>3</v>
      </c>
      <c r="Q41" s="32">
        <v>1</v>
      </c>
      <c r="R41" s="2"/>
      <c r="S41" s="2"/>
      <c r="T41" s="2"/>
      <c r="U41" s="2"/>
      <c r="V41" s="32"/>
      <c r="W41" s="2"/>
      <c r="X41" s="2"/>
      <c r="Y41" s="2"/>
      <c r="Z41" s="2"/>
      <c r="AA41" s="32"/>
      <c r="AB41" s="33"/>
      <c r="AC41" s="2"/>
      <c r="AD41" s="2"/>
      <c r="AE41" s="18"/>
      <c r="AF41" s="32"/>
      <c r="AG41" s="33"/>
      <c r="AH41" s="2"/>
      <c r="AI41" s="2"/>
      <c r="AJ41" s="18"/>
      <c r="AK41" s="32"/>
    </row>
    <row r="42" spans="1:37" ht="13.5">
      <c r="A42" s="11">
        <v>42175</v>
      </c>
      <c r="B42" s="2" t="s">
        <v>98</v>
      </c>
      <c r="C42" s="2" t="s">
        <v>99</v>
      </c>
      <c r="D42" s="16" t="s">
        <v>27</v>
      </c>
      <c r="E42" s="16"/>
      <c r="F42" s="16"/>
      <c r="H42" s="2">
        <v>6</v>
      </c>
      <c r="I42" s="2">
        <v>1</v>
      </c>
      <c r="J42" s="2">
        <v>2</v>
      </c>
      <c r="K42" s="2">
        <v>4</v>
      </c>
      <c r="L42" s="32">
        <v>4</v>
      </c>
      <c r="M42" s="2"/>
      <c r="N42" s="2"/>
      <c r="O42" s="2"/>
      <c r="P42" s="2"/>
      <c r="Q42" s="32"/>
      <c r="R42" s="2"/>
      <c r="S42" s="2"/>
      <c r="T42" s="2"/>
      <c r="U42" s="2"/>
      <c r="V42" s="32"/>
      <c r="W42" s="2"/>
      <c r="X42" s="2"/>
      <c r="Y42" s="2"/>
      <c r="Z42" s="2"/>
      <c r="AA42" s="32"/>
      <c r="AB42" s="33"/>
      <c r="AC42" s="2"/>
      <c r="AD42" s="2"/>
      <c r="AE42" s="18"/>
      <c r="AF42" s="32"/>
      <c r="AG42" s="33"/>
      <c r="AH42" s="2"/>
      <c r="AI42" s="2"/>
      <c r="AJ42" s="18"/>
      <c r="AK42" s="32"/>
    </row>
    <row r="43" spans="1:37" ht="13.5">
      <c r="A43" s="11">
        <v>42182</v>
      </c>
      <c r="B43" s="2" t="s">
        <v>207</v>
      </c>
      <c r="C43" s="2" t="s">
        <v>195</v>
      </c>
      <c r="D43" s="16"/>
      <c r="E43" s="16"/>
      <c r="F43" s="16" t="s">
        <v>25</v>
      </c>
      <c r="H43" s="2"/>
      <c r="I43" s="2"/>
      <c r="J43" s="2"/>
      <c r="K43" s="2"/>
      <c r="L43" s="32"/>
      <c r="M43" s="2">
        <v>7</v>
      </c>
      <c r="N43" s="2">
        <v>0</v>
      </c>
      <c r="O43" s="2">
        <v>0</v>
      </c>
      <c r="P43" s="2">
        <v>3</v>
      </c>
      <c r="Q43" s="32">
        <v>2</v>
      </c>
      <c r="R43" s="2"/>
      <c r="S43" s="2"/>
      <c r="T43" s="2"/>
      <c r="U43" s="2"/>
      <c r="V43" s="32"/>
      <c r="W43" s="2"/>
      <c r="X43" s="2"/>
      <c r="Y43" s="2"/>
      <c r="Z43" s="2"/>
      <c r="AA43" s="32"/>
      <c r="AB43" s="33"/>
      <c r="AC43" s="2"/>
      <c r="AD43" s="2"/>
      <c r="AE43" s="18"/>
      <c r="AF43" s="32"/>
      <c r="AG43" s="33"/>
      <c r="AH43" s="2"/>
      <c r="AI43" s="2"/>
      <c r="AJ43" s="18"/>
      <c r="AK43" s="32"/>
    </row>
    <row r="44" spans="1:37" ht="13.5">
      <c r="A44" s="11">
        <v>42183</v>
      </c>
      <c r="B44" s="2" t="s">
        <v>100</v>
      </c>
      <c r="C44" s="2" t="s">
        <v>180</v>
      </c>
      <c r="D44" s="16" t="s">
        <v>25</v>
      </c>
      <c r="E44" s="16"/>
      <c r="F44" s="16"/>
      <c r="H44" s="2"/>
      <c r="I44" s="2"/>
      <c r="J44" s="2"/>
      <c r="K44" s="2"/>
      <c r="L44" s="32"/>
      <c r="M44" s="2">
        <v>6</v>
      </c>
      <c r="N44" s="2">
        <v>0</v>
      </c>
      <c r="O44" s="2">
        <v>1</v>
      </c>
      <c r="P44" s="2">
        <v>5</v>
      </c>
      <c r="Q44" s="32">
        <v>2</v>
      </c>
      <c r="R44" s="2"/>
      <c r="S44" s="2"/>
      <c r="T44" s="2"/>
      <c r="U44" s="2"/>
      <c r="V44" s="32"/>
      <c r="W44" s="2"/>
      <c r="X44" s="2"/>
      <c r="Y44" s="2"/>
      <c r="Z44" s="2"/>
      <c r="AA44" s="32"/>
      <c r="AB44" s="33"/>
      <c r="AC44" s="2"/>
      <c r="AD44" s="2"/>
      <c r="AE44" s="18"/>
      <c r="AF44" s="32"/>
      <c r="AG44" s="33"/>
      <c r="AH44" s="2"/>
      <c r="AI44" s="2"/>
      <c r="AJ44" s="18"/>
      <c r="AK44" s="32"/>
    </row>
    <row r="45" spans="1:37" ht="13.5">
      <c r="A45" s="11">
        <v>42183</v>
      </c>
      <c r="B45" s="2" t="s">
        <v>100</v>
      </c>
      <c r="C45" s="2" t="s">
        <v>181</v>
      </c>
      <c r="D45" s="16" t="s">
        <v>27</v>
      </c>
      <c r="E45" s="16"/>
      <c r="F45" s="16"/>
      <c r="H45" s="2">
        <v>7</v>
      </c>
      <c r="I45" s="2">
        <v>0</v>
      </c>
      <c r="J45" s="2">
        <v>5</v>
      </c>
      <c r="K45" s="2">
        <v>1</v>
      </c>
      <c r="L45" s="32">
        <v>7</v>
      </c>
      <c r="M45" s="2"/>
      <c r="N45" s="2"/>
      <c r="O45" s="2"/>
      <c r="P45" s="2"/>
      <c r="Q45" s="32"/>
      <c r="R45" s="2"/>
      <c r="S45" s="2"/>
      <c r="T45" s="2"/>
      <c r="U45" s="2"/>
      <c r="V45" s="32"/>
      <c r="W45" s="2"/>
      <c r="X45" s="2"/>
      <c r="Y45" s="2"/>
      <c r="Z45" s="2"/>
      <c r="AA45" s="32"/>
      <c r="AB45" s="33"/>
      <c r="AC45" s="2"/>
      <c r="AD45" s="2"/>
      <c r="AE45" s="18"/>
      <c r="AF45" s="32"/>
      <c r="AG45" s="33"/>
      <c r="AH45" s="2"/>
      <c r="AI45" s="2"/>
      <c r="AJ45" s="18"/>
      <c r="AK45" s="32"/>
    </row>
    <row r="46" spans="1:37" ht="13.5">
      <c r="A46" s="11">
        <v>42189</v>
      </c>
      <c r="B46" s="2" t="s">
        <v>105</v>
      </c>
      <c r="C46" s="2" t="s">
        <v>182</v>
      </c>
      <c r="D46" s="16" t="s">
        <v>27</v>
      </c>
      <c r="E46" s="16"/>
      <c r="F46" s="16"/>
      <c r="H46" s="2">
        <v>6</v>
      </c>
      <c r="I46" s="2">
        <v>0</v>
      </c>
      <c r="J46" s="2">
        <v>2</v>
      </c>
      <c r="K46" s="2">
        <v>3</v>
      </c>
      <c r="L46" s="32">
        <v>7</v>
      </c>
      <c r="M46" s="2"/>
      <c r="N46" s="2"/>
      <c r="O46" s="2"/>
      <c r="P46" s="2"/>
      <c r="Q46" s="32"/>
      <c r="R46" s="2"/>
      <c r="S46" s="2"/>
      <c r="T46" s="2"/>
      <c r="U46" s="2"/>
      <c r="V46" s="32"/>
      <c r="W46" s="2"/>
      <c r="X46" s="2"/>
      <c r="Y46" s="2"/>
      <c r="Z46" s="2"/>
      <c r="AA46" s="32"/>
      <c r="AB46" s="33"/>
      <c r="AC46" s="2"/>
      <c r="AD46" s="2"/>
      <c r="AE46" s="18"/>
      <c r="AF46" s="32"/>
      <c r="AG46" s="33"/>
      <c r="AH46" s="2"/>
      <c r="AI46" s="2"/>
      <c r="AJ46" s="18"/>
      <c r="AK46" s="32"/>
    </row>
    <row r="47" spans="1:37" ht="13.5">
      <c r="A47" s="11">
        <v>42189</v>
      </c>
      <c r="B47" s="2" t="s">
        <v>85</v>
      </c>
      <c r="C47" s="2" t="s">
        <v>202</v>
      </c>
      <c r="D47" s="16"/>
      <c r="E47" s="16"/>
      <c r="F47" s="16" t="s">
        <v>25</v>
      </c>
      <c r="H47" s="2"/>
      <c r="I47" s="2"/>
      <c r="J47" s="2"/>
      <c r="K47" s="2"/>
      <c r="L47" s="32"/>
      <c r="M47" s="2">
        <v>5</v>
      </c>
      <c r="N47" s="2">
        <v>0</v>
      </c>
      <c r="O47" s="2">
        <v>7</v>
      </c>
      <c r="P47" s="2">
        <v>1</v>
      </c>
      <c r="Q47" s="32">
        <v>4</v>
      </c>
      <c r="R47" s="2"/>
      <c r="S47" s="2"/>
      <c r="T47" s="2"/>
      <c r="U47" s="2"/>
      <c r="V47" s="32"/>
      <c r="W47" s="2"/>
      <c r="X47" s="2"/>
      <c r="Y47" s="2"/>
      <c r="Z47" s="2"/>
      <c r="AA47" s="32"/>
      <c r="AB47" s="33"/>
      <c r="AC47" s="2"/>
      <c r="AD47" s="2"/>
      <c r="AE47" s="18"/>
      <c r="AF47" s="32"/>
      <c r="AG47" s="33"/>
      <c r="AH47" s="2"/>
      <c r="AI47" s="2"/>
      <c r="AJ47" s="18"/>
      <c r="AK47" s="32"/>
    </row>
    <row r="48" spans="1:37" ht="13.5">
      <c r="A48" s="11">
        <v>42197</v>
      </c>
      <c r="B48" s="2" t="s">
        <v>106</v>
      </c>
      <c r="C48" s="2" t="s">
        <v>183</v>
      </c>
      <c r="D48" s="16" t="s">
        <v>25</v>
      </c>
      <c r="E48" s="16"/>
      <c r="F48" s="16"/>
      <c r="H48" s="2"/>
      <c r="I48" s="2"/>
      <c r="J48" s="2"/>
      <c r="K48" s="2"/>
      <c r="L48" s="32"/>
      <c r="M48" s="2">
        <v>5</v>
      </c>
      <c r="N48" s="2">
        <v>2</v>
      </c>
      <c r="O48" s="2">
        <v>2</v>
      </c>
      <c r="P48" s="2">
        <v>6</v>
      </c>
      <c r="Q48" s="32">
        <v>5</v>
      </c>
      <c r="R48" s="2"/>
      <c r="S48" s="2"/>
      <c r="T48" s="2"/>
      <c r="U48" s="2"/>
      <c r="V48" s="32"/>
      <c r="W48" s="2"/>
      <c r="X48" s="2"/>
      <c r="Y48" s="2"/>
      <c r="Z48" s="2"/>
      <c r="AA48" s="32"/>
      <c r="AB48" s="33"/>
      <c r="AC48" s="2"/>
      <c r="AD48" s="2"/>
      <c r="AE48" s="18"/>
      <c r="AF48" s="32"/>
      <c r="AG48" s="33"/>
      <c r="AH48" s="2"/>
      <c r="AI48" s="2"/>
      <c r="AJ48" s="18"/>
      <c r="AK48" s="32"/>
    </row>
    <row r="49" spans="1:37" ht="13.5">
      <c r="A49" s="11">
        <v>42197</v>
      </c>
      <c r="B49" s="2" t="s">
        <v>106</v>
      </c>
      <c r="C49" s="2" t="s">
        <v>184</v>
      </c>
      <c r="D49" s="16" t="s">
        <v>27</v>
      </c>
      <c r="E49" s="16"/>
      <c r="F49" s="16" t="s">
        <v>109</v>
      </c>
      <c r="H49" s="2">
        <v>5</v>
      </c>
      <c r="I49" s="2">
        <v>1</v>
      </c>
      <c r="J49" s="2">
        <v>3</v>
      </c>
      <c r="K49" s="2">
        <v>4</v>
      </c>
      <c r="L49" s="32">
        <v>3</v>
      </c>
      <c r="M49" s="2"/>
      <c r="N49" s="2"/>
      <c r="O49" s="2"/>
      <c r="P49" s="2"/>
      <c r="Q49" s="32"/>
      <c r="R49" s="2"/>
      <c r="S49" s="2"/>
      <c r="T49" s="2"/>
      <c r="U49" s="2"/>
      <c r="V49" s="32"/>
      <c r="W49" s="2"/>
      <c r="X49" s="2"/>
      <c r="Y49" s="2"/>
      <c r="Z49" s="2"/>
      <c r="AA49" s="32"/>
      <c r="AB49" s="33">
        <v>1</v>
      </c>
      <c r="AC49" s="2">
        <v>0</v>
      </c>
      <c r="AD49" s="2">
        <v>1</v>
      </c>
      <c r="AE49" s="18">
        <v>0</v>
      </c>
      <c r="AF49" s="32">
        <v>0</v>
      </c>
      <c r="AG49" s="33"/>
      <c r="AH49" s="2"/>
      <c r="AI49" s="2"/>
      <c r="AJ49" s="18"/>
      <c r="AK49" s="32"/>
    </row>
    <row r="50" spans="1:37" ht="13.5">
      <c r="A50" s="11">
        <v>42203</v>
      </c>
      <c r="B50" s="2" t="s">
        <v>97</v>
      </c>
      <c r="C50" s="2" t="s">
        <v>185</v>
      </c>
      <c r="D50" s="16" t="s">
        <v>25</v>
      </c>
      <c r="E50" s="16"/>
      <c r="F50" s="16" t="s">
        <v>111</v>
      </c>
      <c r="H50" s="2"/>
      <c r="I50" s="2"/>
      <c r="J50" s="2"/>
      <c r="K50" s="2"/>
      <c r="L50" s="32"/>
      <c r="M50" s="2">
        <v>5</v>
      </c>
      <c r="N50" s="2">
        <v>0</v>
      </c>
      <c r="O50" s="2">
        <v>0</v>
      </c>
      <c r="P50" s="2">
        <v>2</v>
      </c>
      <c r="Q50" s="32">
        <v>3</v>
      </c>
      <c r="R50" s="2">
        <v>0.333</v>
      </c>
      <c r="S50" s="2">
        <v>0</v>
      </c>
      <c r="T50" s="2">
        <v>3</v>
      </c>
      <c r="U50" s="2">
        <v>0</v>
      </c>
      <c r="V50" s="32">
        <v>0</v>
      </c>
      <c r="W50" s="2"/>
      <c r="X50" s="2"/>
      <c r="Y50" s="2"/>
      <c r="Z50" s="2"/>
      <c r="AA50" s="32"/>
      <c r="AB50" s="33"/>
      <c r="AC50" s="2"/>
      <c r="AD50" s="2"/>
      <c r="AE50" s="18"/>
      <c r="AF50" s="32"/>
      <c r="AG50" s="33">
        <v>1.667</v>
      </c>
      <c r="AH50" s="2">
        <v>0</v>
      </c>
      <c r="AI50" s="2">
        <v>1</v>
      </c>
      <c r="AJ50" s="18">
        <v>0</v>
      </c>
      <c r="AK50" s="32">
        <v>2</v>
      </c>
    </row>
    <row r="51" spans="1:37" ht="13.5">
      <c r="A51" s="11">
        <v>42203</v>
      </c>
      <c r="B51" s="2" t="s">
        <v>97</v>
      </c>
      <c r="C51" s="2" t="s">
        <v>186</v>
      </c>
      <c r="D51" s="16"/>
      <c r="E51" s="16" t="s">
        <v>27</v>
      </c>
      <c r="F51" s="16" t="s">
        <v>109</v>
      </c>
      <c r="H51" s="2">
        <v>5</v>
      </c>
      <c r="I51" s="2">
        <v>2</v>
      </c>
      <c r="J51" s="2">
        <v>3</v>
      </c>
      <c r="K51" s="2">
        <v>1</v>
      </c>
      <c r="L51" s="32">
        <v>5</v>
      </c>
      <c r="M51" s="2"/>
      <c r="N51" s="2"/>
      <c r="O51" s="2"/>
      <c r="P51" s="2"/>
      <c r="Q51" s="32"/>
      <c r="R51" s="2"/>
      <c r="S51" s="2"/>
      <c r="T51" s="2"/>
      <c r="U51" s="2"/>
      <c r="V51" s="32"/>
      <c r="W51" s="2"/>
      <c r="X51" s="2"/>
      <c r="Y51" s="2"/>
      <c r="Z51" s="2"/>
      <c r="AA51" s="32"/>
      <c r="AB51" s="33">
        <v>2</v>
      </c>
      <c r="AC51" s="2">
        <v>0</v>
      </c>
      <c r="AD51" s="2">
        <v>2</v>
      </c>
      <c r="AE51" s="18">
        <v>0</v>
      </c>
      <c r="AF51" s="32">
        <v>0</v>
      </c>
      <c r="AG51" s="33"/>
      <c r="AH51" s="2"/>
      <c r="AI51" s="2"/>
      <c r="AJ51" s="18"/>
      <c r="AK51" s="32"/>
    </row>
    <row r="52" spans="1:37" ht="13.5">
      <c r="A52" s="11">
        <v>42205</v>
      </c>
      <c r="B52" s="2" t="s">
        <v>187</v>
      </c>
      <c r="C52" s="2" t="s">
        <v>188</v>
      </c>
      <c r="D52" s="16" t="s">
        <v>25</v>
      </c>
      <c r="E52" s="16"/>
      <c r="F52" s="16"/>
      <c r="H52" s="2"/>
      <c r="I52" s="2"/>
      <c r="J52" s="2"/>
      <c r="K52" s="2"/>
      <c r="L52" s="32"/>
      <c r="M52" s="2">
        <v>7</v>
      </c>
      <c r="N52" s="2">
        <v>0</v>
      </c>
      <c r="O52" s="2">
        <v>0</v>
      </c>
      <c r="P52" s="2">
        <v>5</v>
      </c>
      <c r="Q52" s="32">
        <v>5</v>
      </c>
      <c r="R52" s="2"/>
      <c r="S52" s="2"/>
      <c r="T52" s="2"/>
      <c r="U52" s="2"/>
      <c r="V52" s="32"/>
      <c r="W52" s="2"/>
      <c r="X52" s="2"/>
      <c r="Y52" s="2"/>
      <c r="Z52" s="2"/>
      <c r="AA52" s="32"/>
      <c r="AB52" s="33"/>
      <c r="AC52" s="2"/>
      <c r="AD52" s="2"/>
      <c r="AE52" s="18"/>
      <c r="AF52" s="32"/>
      <c r="AG52" s="33"/>
      <c r="AH52" s="2"/>
      <c r="AI52" s="2"/>
      <c r="AJ52" s="18"/>
      <c r="AK52" s="32"/>
    </row>
    <row r="53" spans="1:37" ht="13.5">
      <c r="A53" s="11">
        <v>42205</v>
      </c>
      <c r="B53" s="2" t="s">
        <v>85</v>
      </c>
      <c r="C53" s="2" t="s">
        <v>210</v>
      </c>
      <c r="D53" s="16"/>
      <c r="E53" s="16" t="s">
        <v>27</v>
      </c>
      <c r="F53" s="16"/>
      <c r="H53" s="2">
        <v>7</v>
      </c>
      <c r="I53" s="2">
        <v>1</v>
      </c>
      <c r="J53" s="2">
        <v>5</v>
      </c>
      <c r="K53" s="2">
        <v>4</v>
      </c>
      <c r="L53" s="32">
        <v>5</v>
      </c>
      <c r="M53" s="2"/>
      <c r="N53" s="2"/>
      <c r="O53" s="2"/>
      <c r="P53" s="2"/>
      <c r="Q53" s="32"/>
      <c r="R53" s="2"/>
      <c r="S53" s="2"/>
      <c r="T53" s="2"/>
      <c r="U53" s="2"/>
      <c r="V53" s="32"/>
      <c r="W53" s="2"/>
      <c r="X53" s="2"/>
      <c r="Y53" s="2"/>
      <c r="Z53" s="2"/>
      <c r="AA53" s="32"/>
      <c r="AB53" s="33"/>
      <c r="AC53" s="2"/>
      <c r="AD53" s="2"/>
      <c r="AE53" s="18"/>
      <c r="AF53" s="32"/>
      <c r="AG53" s="33"/>
      <c r="AH53" s="2"/>
      <c r="AI53" s="2"/>
      <c r="AJ53" s="18"/>
      <c r="AK53" s="32"/>
    </row>
    <row r="54" spans="1:37" ht="13.5">
      <c r="A54" s="11">
        <v>42210</v>
      </c>
      <c r="B54" s="2" t="s">
        <v>116</v>
      </c>
      <c r="C54" s="2" t="s">
        <v>189</v>
      </c>
      <c r="D54" s="16"/>
      <c r="E54" s="16" t="s">
        <v>25</v>
      </c>
      <c r="F54" s="16"/>
      <c r="H54" s="2"/>
      <c r="I54" s="2"/>
      <c r="J54" s="2"/>
      <c r="K54" s="2"/>
      <c r="L54" s="32"/>
      <c r="M54" s="2">
        <v>7</v>
      </c>
      <c r="N54" s="2">
        <v>1</v>
      </c>
      <c r="O54" s="2">
        <v>2</v>
      </c>
      <c r="P54" s="2">
        <v>6</v>
      </c>
      <c r="Q54" s="32">
        <v>3</v>
      </c>
      <c r="R54" s="2"/>
      <c r="S54" s="2"/>
      <c r="T54" s="2"/>
      <c r="U54" s="2"/>
      <c r="V54" s="32"/>
      <c r="W54" s="2"/>
      <c r="X54" s="2"/>
      <c r="Y54" s="2"/>
      <c r="Z54" s="2"/>
      <c r="AA54" s="32"/>
      <c r="AB54" s="33"/>
      <c r="AC54" s="2"/>
      <c r="AD54" s="2"/>
      <c r="AE54" s="18"/>
      <c r="AF54" s="32"/>
      <c r="AG54" s="33"/>
      <c r="AH54" s="2"/>
      <c r="AI54" s="2"/>
      <c r="AJ54" s="18"/>
      <c r="AK54" s="32"/>
    </row>
    <row r="55" spans="1:37" ht="13.5">
      <c r="A55" s="11">
        <v>42217</v>
      </c>
      <c r="B55" s="2" t="s">
        <v>117</v>
      </c>
      <c r="C55" s="2" t="s">
        <v>190</v>
      </c>
      <c r="D55" s="16"/>
      <c r="E55" s="16" t="s">
        <v>25</v>
      </c>
      <c r="F55" s="16"/>
      <c r="H55" s="2"/>
      <c r="I55" s="2"/>
      <c r="J55" s="2"/>
      <c r="K55" s="2"/>
      <c r="L55" s="32"/>
      <c r="M55" s="2">
        <v>7</v>
      </c>
      <c r="N55" s="2">
        <v>4</v>
      </c>
      <c r="O55" s="2">
        <v>5</v>
      </c>
      <c r="P55" s="2">
        <v>5</v>
      </c>
      <c r="Q55" s="32">
        <v>1</v>
      </c>
      <c r="R55" s="2"/>
      <c r="S55" s="2"/>
      <c r="T55" s="2"/>
      <c r="U55" s="2"/>
      <c r="V55" s="32"/>
      <c r="W55" s="2"/>
      <c r="X55" s="2"/>
      <c r="Y55" s="2"/>
      <c r="Z55" s="2"/>
      <c r="AA55" s="32"/>
      <c r="AB55" s="33"/>
      <c r="AC55" s="2"/>
      <c r="AD55" s="2"/>
      <c r="AE55" s="18"/>
      <c r="AF55" s="32"/>
      <c r="AG55" s="33"/>
      <c r="AH55" s="2"/>
      <c r="AI55" s="2"/>
      <c r="AJ55" s="18"/>
      <c r="AK55" s="32"/>
    </row>
    <row r="56" spans="1:37" ht="13.5">
      <c r="A56" s="11">
        <v>42225</v>
      </c>
      <c r="B56" s="2" t="s">
        <v>118</v>
      </c>
      <c r="C56" s="2" t="s">
        <v>211</v>
      </c>
      <c r="D56" s="16" t="s">
        <v>25</v>
      </c>
      <c r="E56" s="16"/>
      <c r="F56" s="16"/>
      <c r="H56" s="2"/>
      <c r="I56" s="2"/>
      <c r="J56" s="2"/>
      <c r="K56" s="2"/>
      <c r="L56" s="32"/>
      <c r="M56" s="2">
        <v>7</v>
      </c>
      <c r="N56" s="2">
        <v>0</v>
      </c>
      <c r="O56" s="2">
        <v>0</v>
      </c>
      <c r="P56" s="2">
        <v>4</v>
      </c>
      <c r="Q56" s="32">
        <v>4</v>
      </c>
      <c r="R56" s="2"/>
      <c r="S56" s="2"/>
      <c r="T56" s="2"/>
      <c r="U56" s="2"/>
      <c r="V56" s="32"/>
      <c r="W56" s="2"/>
      <c r="X56" s="2"/>
      <c r="Y56" s="2"/>
      <c r="Z56" s="2"/>
      <c r="AA56" s="32"/>
      <c r="AB56" s="33"/>
      <c r="AC56" s="2"/>
      <c r="AD56" s="2"/>
      <c r="AE56" s="18"/>
      <c r="AF56" s="32"/>
      <c r="AG56" s="33"/>
      <c r="AH56" s="2"/>
      <c r="AI56" s="2"/>
      <c r="AJ56" s="18"/>
      <c r="AK56" s="32"/>
    </row>
    <row r="57" spans="1:37" ht="13.5">
      <c r="A57" s="11">
        <v>42232</v>
      </c>
      <c r="B57" s="2" t="s">
        <v>207</v>
      </c>
      <c r="C57" s="2" t="s">
        <v>212</v>
      </c>
      <c r="D57" s="16"/>
      <c r="E57" s="16" t="s">
        <v>25</v>
      </c>
      <c r="F57" s="16"/>
      <c r="H57" s="2"/>
      <c r="I57" s="2"/>
      <c r="J57" s="2"/>
      <c r="K57" s="2"/>
      <c r="L57" s="32"/>
      <c r="M57" s="2">
        <v>6</v>
      </c>
      <c r="N57" s="2">
        <v>8</v>
      </c>
      <c r="O57" s="2">
        <v>3</v>
      </c>
      <c r="P57" s="2">
        <v>9</v>
      </c>
      <c r="Q57" s="32">
        <v>5</v>
      </c>
      <c r="R57" s="2"/>
      <c r="S57" s="2"/>
      <c r="T57" s="2"/>
      <c r="U57" s="2"/>
      <c r="V57" s="32"/>
      <c r="W57" s="2"/>
      <c r="X57" s="2"/>
      <c r="Y57" s="2"/>
      <c r="Z57" s="2"/>
      <c r="AA57" s="32"/>
      <c r="AB57" s="33"/>
      <c r="AC57" s="2"/>
      <c r="AD57" s="2"/>
      <c r="AE57" s="18"/>
      <c r="AF57" s="32"/>
      <c r="AG57" s="33"/>
      <c r="AH57" s="2"/>
      <c r="AI57" s="2"/>
      <c r="AJ57" s="18"/>
      <c r="AK57" s="32"/>
    </row>
    <row r="58" spans="1:37" ht="13.5">
      <c r="A58" s="11">
        <v>42232</v>
      </c>
      <c r="B58" s="2" t="s">
        <v>121</v>
      </c>
      <c r="C58" s="2" t="s">
        <v>191</v>
      </c>
      <c r="D58" s="16" t="s">
        <v>27</v>
      </c>
      <c r="E58" s="16"/>
      <c r="F58" s="16" t="s">
        <v>122</v>
      </c>
      <c r="H58" s="2">
        <v>4</v>
      </c>
      <c r="I58" s="2">
        <v>0</v>
      </c>
      <c r="J58" s="2">
        <v>5</v>
      </c>
      <c r="K58" s="2">
        <v>0</v>
      </c>
      <c r="L58" s="32">
        <v>6</v>
      </c>
      <c r="M58" s="2"/>
      <c r="N58" s="2"/>
      <c r="O58" s="2"/>
      <c r="P58" s="2"/>
      <c r="Q58" s="32"/>
      <c r="R58" s="2"/>
      <c r="S58" s="2"/>
      <c r="T58" s="2"/>
      <c r="U58" s="2"/>
      <c r="V58" s="32"/>
      <c r="W58" s="2"/>
      <c r="X58" s="2"/>
      <c r="Y58" s="2"/>
      <c r="Z58" s="2"/>
      <c r="AA58" s="32"/>
      <c r="AB58" s="33"/>
      <c r="AC58" s="2"/>
      <c r="AD58" s="2"/>
      <c r="AE58" s="18"/>
      <c r="AF58" s="32"/>
      <c r="AG58" s="33">
        <v>3</v>
      </c>
      <c r="AH58" s="2">
        <v>1</v>
      </c>
      <c r="AI58" s="2">
        <v>2</v>
      </c>
      <c r="AJ58" s="18">
        <v>1</v>
      </c>
      <c r="AK58" s="32">
        <v>2</v>
      </c>
    </row>
    <row r="59" spans="1:37" ht="13.5">
      <c r="A59" s="11">
        <v>42239</v>
      </c>
      <c r="B59" s="2" t="s">
        <v>22</v>
      </c>
      <c r="C59" s="2" t="s">
        <v>206</v>
      </c>
      <c r="D59" s="16" t="s">
        <v>25</v>
      </c>
      <c r="E59" s="16"/>
      <c r="F59" s="16"/>
      <c r="H59" s="2"/>
      <c r="I59" s="2"/>
      <c r="J59" s="2"/>
      <c r="K59" s="2"/>
      <c r="L59" s="32"/>
      <c r="M59" s="2">
        <v>7</v>
      </c>
      <c r="N59" s="2">
        <v>0</v>
      </c>
      <c r="O59" s="2">
        <v>0</v>
      </c>
      <c r="P59" s="2">
        <v>5</v>
      </c>
      <c r="Q59" s="32">
        <v>3</v>
      </c>
      <c r="R59" s="2"/>
      <c r="S59" s="2"/>
      <c r="T59" s="2"/>
      <c r="U59" s="2"/>
      <c r="V59" s="32"/>
      <c r="W59" s="2"/>
      <c r="X59" s="2"/>
      <c r="Y59" s="2"/>
      <c r="Z59" s="2"/>
      <c r="AA59" s="32"/>
      <c r="AB59" s="33"/>
      <c r="AC59" s="2"/>
      <c r="AD59" s="2"/>
      <c r="AE59" s="18"/>
      <c r="AF59" s="32"/>
      <c r="AG59" s="33"/>
      <c r="AH59" s="2"/>
      <c r="AI59" s="2"/>
      <c r="AJ59" s="18"/>
      <c r="AK59" s="32"/>
    </row>
    <row r="60" spans="1:37" ht="13.5">
      <c r="A60" s="11">
        <v>42239</v>
      </c>
      <c r="B60" s="18" t="s">
        <v>53</v>
      </c>
      <c r="C60" s="2" t="s">
        <v>213</v>
      </c>
      <c r="D60" s="16"/>
      <c r="E60" s="16" t="s">
        <v>27</v>
      </c>
      <c r="F60" s="16"/>
      <c r="H60" s="2">
        <v>7</v>
      </c>
      <c r="I60" s="2">
        <v>2</v>
      </c>
      <c r="J60" s="2">
        <v>8</v>
      </c>
      <c r="K60" s="2">
        <v>2</v>
      </c>
      <c r="L60" s="32">
        <v>6</v>
      </c>
      <c r="M60" s="2"/>
      <c r="N60" s="2"/>
      <c r="O60" s="2"/>
      <c r="P60" s="2"/>
      <c r="Q60" s="32"/>
      <c r="R60" s="2"/>
      <c r="S60" s="2"/>
      <c r="T60" s="2"/>
      <c r="U60" s="2"/>
      <c r="V60" s="32"/>
      <c r="W60" s="2"/>
      <c r="X60" s="2"/>
      <c r="Y60" s="2"/>
      <c r="Z60" s="2"/>
      <c r="AA60" s="32"/>
      <c r="AB60" s="33"/>
      <c r="AC60" s="2"/>
      <c r="AD60" s="2"/>
      <c r="AE60" s="18"/>
      <c r="AF60" s="32"/>
      <c r="AG60" s="33"/>
      <c r="AH60" s="2"/>
      <c r="AI60" s="2"/>
      <c r="AJ60" s="18"/>
      <c r="AK60" s="32"/>
    </row>
    <row r="61" spans="1:37" ht="13.5">
      <c r="A61" s="11">
        <v>42244</v>
      </c>
      <c r="B61" s="2" t="s">
        <v>205</v>
      </c>
      <c r="C61" s="2" t="s">
        <v>214</v>
      </c>
      <c r="D61" s="16" t="s">
        <v>25</v>
      </c>
      <c r="E61" s="16"/>
      <c r="F61" s="16"/>
      <c r="H61" s="2"/>
      <c r="I61" s="2"/>
      <c r="J61" s="2"/>
      <c r="K61" s="2"/>
      <c r="L61" s="32"/>
      <c r="M61" s="2">
        <v>6</v>
      </c>
      <c r="N61" s="2">
        <v>0</v>
      </c>
      <c r="O61" s="2">
        <v>2</v>
      </c>
      <c r="P61" s="2">
        <v>4</v>
      </c>
      <c r="Q61" s="32">
        <v>7</v>
      </c>
      <c r="R61" s="2"/>
      <c r="S61" s="2"/>
      <c r="T61" s="2"/>
      <c r="U61" s="2"/>
      <c r="V61" s="32"/>
      <c r="W61" s="2"/>
      <c r="X61" s="2"/>
      <c r="Y61" s="2"/>
      <c r="Z61" s="2"/>
      <c r="AA61" s="32"/>
      <c r="AB61" s="33"/>
      <c r="AC61" s="2"/>
      <c r="AD61" s="2"/>
      <c r="AE61" s="18"/>
      <c r="AF61" s="32"/>
      <c r="AG61" s="33"/>
      <c r="AH61" s="2"/>
      <c r="AI61" s="2"/>
      <c r="AJ61" s="18"/>
      <c r="AK61" s="32"/>
    </row>
    <row r="62" spans="1:37" ht="13.5">
      <c r="A62" s="11">
        <v>42259</v>
      </c>
      <c r="B62" s="2" t="s">
        <v>83</v>
      </c>
      <c r="C62" s="2" t="s">
        <v>192</v>
      </c>
      <c r="D62" s="16"/>
      <c r="E62" s="16" t="s">
        <v>25</v>
      </c>
      <c r="F62" s="16"/>
      <c r="H62" s="2"/>
      <c r="I62" s="2"/>
      <c r="J62" s="2"/>
      <c r="K62" s="2"/>
      <c r="L62" s="32"/>
      <c r="M62" s="2">
        <v>7</v>
      </c>
      <c r="N62" s="2">
        <v>3</v>
      </c>
      <c r="O62" s="2">
        <v>5</v>
      </c>
      <c r="P62" s="2">
        <v>6</v>
      </c>
      <c r="Q62" s="32">
        <v>6</v>
      </c>
      <c r="R62" s="2"/>
      <c r="S62" s="2"/>
      <c r="T62" s="2"/>
      <c r="U62" s="2"/>
      <c r="V62" s="32"/>
      <c r="W62" s="2"/>
      <c r="X62" s="2"/>
      <c r="Y62" s="2"/>
      <c r="Z62" s="2"/>
      <c r="AA62" s="32"/>
      <c r="AB62" s="33"/>
      <c r="AC62" s="2"/>
      <c r="AD62" s="2"/>
      <c r="AE62" s="18"/>
      <c r="AF62" s="32"/>
      <c r="AG62" s="33"/>
      <c r="AH62" s="2"/>
      <c r="AI62" s="2"/>
      <c r="AJ62" s="18"/>
      <c r="AK62" s="32"/>
    </row>
    <row r="63" spans="1:37" ht="13.5">
      <c r="A63" s="11">
        <v>42266</v>
      </c>
      <c r="B63" s="2" t="s">
        <v>85</v>
      </c>
      <c r="C63" s="2" t="s">
        <v>215</v>
      </c>
      <c r="D63" s="16"/>
      <c r="E63" s="16" t="s">
        <v>25</v>
      </c>
      <c r="F63" s="16"/>
      <c r="H63" s="2"/>
      <c r="I63" s="2"/>
      <c r="J63" s="2"/>
      <c r="K63" s="2"/>
      <c r="L63" s="32"/>
      <c r="M63" s="2">
        <v>6</v>
      </c>
      <c r="N63" s="2">
        <v>4</v>
      </c>
      <c r="O63" s="2">
        <v>1</v>
      </c>
      <c r="P63" s="2">
        <v>9</v>
      </c>
      <c r="Q63" s="32">
        <v>5</v>
      </c>
      <c r="R63" s="2"/>
      <c r="S63" s="2"/>
      <c r="T63" s="2"/>
      <c r="U63" s="2"/>
      <c r="V63" s="32"/>
      <c r="W63" s="2"/>
      <c r="X63" s="2"/>
      <c r="Y63" s="2"/>
      <c r="Z63" s="2"/>
      <c r="AA63" s="32"/>
      <c r="AB63" s="33"/>
      <c r="AC63" s="2"/>
      <c r="AD63" s="2"/>
      <c r="AE63" s="18"/>
      <c r="AF63" s="32"/>
      <c r="AG63" s="33"/>
      <c r="AH63" s="2"/>
      <c r="AI63" s="2"/>
      <c r="AJ63" s="18"/>
      <c r="AK63" s="32"/>
    </row>
    <row r="64" spans="1:37" ht="13.5">
      <c r="A64" s="11"/>
      <c r="B64" s="2"/>
      <c r="C64" s="2" t="s">
        <v>216</v>
      </c>
      <c r="D64" s="16"/>
      <c r="E64" s="16"/>
      <c r="F64" s="16"/>
      <c r="H64" s="2"/>
      <c r="I64" s="2"/>
      <c r="J64" s="2"/>
      <c r="K64" s="2"/>
      <c r="L64" s="32"/>
      <c r="M64" s="2"/>
      <c r="N64" s="2"/>
      <c r="O64" s="2"/>
      <c r="P64" s="2"/>
      <c r="Q64" s="32"/>
      <c r="R64" s="2"/>
      <c r="S64" s="2"/>
      <c r="T64" s="2"/>
      <c r="U64" s="2"/>
      <c r="V64" s="32"/>
      <c r="W64" s="2"/>
      <c r="X64" s="2"/>
      <c r="Y64" s="2"/>
      <c r="Z64" s="2"/>
      <c r="AA64" s="32"/>
      <c r="AB64" s="33"/>
      <c r="AC64" s="2"/>
      <c r="AD64" s="2"/>
      <c r="AE64" s="18"/>
      <c r="AF64" s="32"/>
      <c r="AG64" s="33"/>
      <c r="AH64" s="2"/>
      <c r="AI64" s="2"/>
      <c r="AJ64" s="18"/>
      <c r="AK64" s="32"/>
    </row>
    <row r="65" spans="1:37" ht="13.5">
      <c r="A65" s="11"/>
      <c r="B65" s="2"/>
      <c r="C65" s="2"/>
      <c r="D65" s="16"/>
      <c r="E65" s="16"/>
      <c r="F65" s="16"/>
      <c r="H65" s="2"/>
      <c r="I65" s="2"/>
      <c r="J65" s="2"/>
      <c r="K65" s="2"/>
      <c r="L65" s="32"/>
      <c r="M65" s="2"/>
      <c r="N65" s="2"/>
      <c r="O65" s="2"/>
      <c r="P65" s="2"/>
      <c r="Q65" s="32"/>
      <c r="R65" s="2"/>
      <c r="S65" s="2"/>
      <c r="T65" s="2"/>
      <c r="U65" s="2"/>
      <c r="V65" s="32"/>
      <c r="W65" s="2"/>
      <c r="X65" s="2"/>
      <c r="Y65" s="2"/>
      <c r="Z65" s="2"/>
      <c r="AA65" s="32"/>
      <c r="AB65" s="33"/>
      <c r="AC65" s="2"/>
      <c r="AD65" s="2"/>
      <c r="AE65" s="18"/>
      <c r="AF65" s="32"/>
      <c r="AG65" s="33"/>
      <c r="AH65" s="2"/>
      <c r="AI65" s="2"/>
      <c r="AJ65" s="18"/>
      <c r="AK65" s="32"/>
    </row>
    <row r="66" spans="1:37" ht="13.5">
      <c r="A66" s="11"/>
      <c r="B66" s="2"/>
      <c r="C66" s="2"/>
      <c r="D66" s="16"/>
      <c r="E66" s="16"/>
      <c r="F66" s="16"/>
      <c r="H66" s="2"/>
      <c r="I66" s="2"/>
      <c r="J66" s="2"/>
      <c r="K66" s="2"/>
      <c r="L66" s="32"/>
      <c r="M66" s="2"/>
      <c r="N66" s="2"/>
      <c r="O66" s="2"/>
      <c r="P66" s="2"/>
      <c r="Q66" s="32"/>
      <c r="R66" s="2"/>
      <c r="S66" s="2"/>
      <c r="T66" s="2"/>
      <c r="U66" s="2"/>
      <c r="V66" s="32"/>
      <c r="W66" s="2"/>
      <c r="X66" s="2"/>
      <c r="Y66" s="2"/>
      <c r="Z66" s="2"/>
      <c r="AA66" s="32"/>
      <c r="AB66" s="33"/>
      <c r="AC66" s="2"/>
      <c r="AD66" s="2"/>
      <c r="AE66" s="18"/>
      <c r="AF66" s="32"/>
      <c r="AG66" s="33"/>
      <c r="AH66" s="2"/>
      <c r="AI66" s="2"/>
      <c r="AJ66" s="18"/>
      <c r="AK66" s="32"/>
    </row>
    <row r="67" spans="1:37" ht="13.5">
      <c r="A67" s="11"/>
      <c r="B67" s="2"/>
      <c r="C67" s="2"/>
      <c r="D67" s="16"/>
      <c r="E67" s="16"/>
      <c r="F67" s="16"/>
      <c r="H67" s="2"/>
      <c r="I67" s="2"/>
      <c r="J67" s="2"/>
      <c r="K67" s="2"/>
      <c r="L67" s="32"/>
      <c r="M67" s="2"/>
      <c r="N67" s="2"/>
      <c r="O67" s="2"/>
      <c r="P67" s="2"/>
      <c r="Q67" s="32"/>
      <c r="R67" s="2"/>
      <c r="S67" s="2"/>
      <c r="T67" s="2"/>
      <c r="U67" s="2"/>
      <c r="V67" s="32"/>
      <c r="W67" s="2"/>
      <c r="X67" s="2"/>
      <c r="Y67" s="2"/>
      <c r="Z67" s="2"/>
      <c r="AA67" s="32"/>
      <c r="AB67" s="33"/>
      <c r="AC67" s="2"/>
      <c r="AD67" s="2"/>
      <c r="AE67" s="18"/>
      <c r="AF67" s="32"/>
      <c r="AG67" s="33"/>
      <c r="AH67" s="2"/>
      <c r="AI67" s="2"/>
      <c r="AJ67" s="18"/>
      <c r="AK67" s="32"/>
    </row>
    <row r="68" spans="1:37" ht="13.5">
      <c r="A68" s="11"/>
      <c r="B68" s="2"/>
      <c r="C68" s="2"/>
      <c r="D68" s="16"/>
      <c r="E68" s="16"/>
      <c r="F68" s="16"/>
      <c r="H68" s="2"/>
      <c r="I68" s="2"/>
      <c r="J68" s="2"/>
      <c r="K68" s="2"/>
      <c r="L68" s="32"/>
      <c r="M68" s="2"/>
      <c r="N68" s="2"/>
      <c r="O68" s="2"/>
      <c r="P68" s="2"/>
      <c r="Q68" s="32"/>
      <c r="R68" s="2"/>
      <c r="S68" s="2"/>
      <c r="T68" s="2"/>
      <c r="U68" s="2"/>
      <c r="V68" s="32"/>
      <c r="W68" s="2"/>
      <c r="X68" s="2"/>
      <c r="Y68" s="2"/>
      <c r="Z68" s="2"/>
      <c r="AA68" s="32"/>
      <c r="AB68" s="33"/>
      <c r="AC68" s="2"/>
      <c r="AD68" s="2"/>
      <c r="AE68" s="18"/>
      <c r="AF68" s="32"/>
      <c r="AG68" s="33"/>
      <c r="AH68" s="2"/>
      <c r="AI68" s="2"/>
      <c r="AJ68" s="18"/>
      <c r="AK68" s="32"/>
    </row>
    <row r="69" spans="1:37" ht="13.5">
      <c r="A69" s="11"/>
      <c r="B69" s="2"/>
      <c r="C69" s="2"/>
      <c r="D69" s="16"/>
      <c r="E69" s="16"/>
      <c r="F69" s="16"/>
      <c r="H69" s="2"/>
      <c r="I69" s="2"/>
      <c r="J69" s="2"/>
      <c r="K69" s="2"/>
      <c r="L69" s="32"/>
      <c r="M69" s="2"/>
      <c r="N69" s="2"/>
      <c r="O69" s="2"/>
      <c r="P69" s="2"/>
      <c r="Q69" s="32"/>
      <c r="R69" s="2"/>
      <c r="S69" s="2"/>
      <c r="T69" s="2"/>
      <c r="U69" s="2"/>
      <c r="V69" s="32"/>
      <c r="W69" s="2"/>
      <c r="X69" s="2"/>
      <c r="Y69" s="2"/>
      <c r="Z69" s="2"/>
      <c r="AA69" s="32"/>
      <c r="AB69" s="33"/>
      <c r="AC69" s="2"/>
      <c r="AD69" s="2"/>
      <c r="AE69" s="18"/>
      <c r="AF69" s="32"/>
      <c r="AG69" s="33"/>
      <c r="AH69" s="2"/>
      <c r="AI69" s="2"/>
      <c r="AJ69" s="18"/>
      <c r="AK69" s="32"/>
    </row>
    <row r="70" spans="1:37" ht="14.25" thickBot="1">
      <c r="A70" s="2"/>
      <c r="B70" s="2"/>
      <c r="C70" s="2"/>
      <c r="D70" s="16"/>
      <c r="E70" s="16"/>
      <c r="F70" s="16"/>
      <c r="H70" s="35"/>
      <c r="I70" s="35"/>
      <c r="J70" s="35"/>
      <c r="K70" s="35"/>
      <c r="L70" s="36"/>
      <c r="M70" s="35"/>
      <c r="N70" s="35"/>
      <c r="O70" s="35"/>
      <c r="P70" s="35"/>
      <c r="Q70" s="36"/>
      <c r="R70" s="35"/>
      <c r="S70" s="35"/>
      <c r="T70" s="35"/>
      <c r="U70" s="35"/>
      <c r="V70" s="36"/>
      <c r="W70" s="35"/>
      <c r="X70" s="35"/>
      <c r="Y70" s="35"/>
      <c r="Z70" s="35"/>
      <c r="AA70" s="36"/>
      <c r="AB70" s="37"/>
      <c r="AC70" s="35"/>
      <c r="AD70" s="35"/>
      <c r="AE70" s="38"/>
      <c r="AF70" s="36"/>
      <c r="AG70" s="37"/>
      <c r="AH70" s="35"/>
      <c r="AI70" s="35"/>
      <c r="AJ70" s="38"/>
      <c r="AK70" s="36"/>
    </row>
    <row r="71" spans="7:37" ht="13.5">
      <c r="G71" t="s">
        <v>217</v>
      </c>
      <c r="H71" s="1">
        <f aca="true" t="shared" si="0" ref="H71:AK71">SUM(H7:H70)</f>
        <v>122</v>
      </c>
      <c r="I71" s="1">
        <f t="shared" si="0"/>
        <v>23</v>
      </c>
      <c r="J71" s="1">
        <f t="shared" si="0"/>
        <v>78</v>
      </c>
      <c r="K71" s="1">
        <f t="shared" si="0"/>
        <v>55</v>
      </c>
      <c r="L71" s="1">
        <f t="shared" si="0"/>
        <v>96</v>
      </c>
      <c r="M71" s="1">
        <f t="shared" si="0"/>
        <v>219</v>
      </c>
      <c r="N71" s="1">
        <f t="shared" si="0"/>
        <v>41</v>
      </c>
      <c r="O71" s="1">
        <f t="shared" si="0"/>
        <v>96</v>
      </c>
      <c r="P71" s="1">
        <f t="shared" si="0"/>
        <v>132</v>
      </c>
      <c r="Q71" s="1">
        <f t="shared" si="0"/>
        <v>146</v>
      </c>
      <c r="R71" s="1">
        <f t="shared" si="0"/>
        <v>17.333</v>
      </c>
      <c r="S71" s="1">
        <f t="shared" si="0"/>
        <v>3</v>
      </c>
      <c r="T71" s="1">
        <f t="shared" si="0"/>
        <v>17</v>
      </c>
      <c r="U71" s="1">
        <f t="shared" si="0"/>
        <v>7</v>
      </c>
      <c r="V71" s="1">
        <f t="shared" si="0"/>
        <v>11</v>
      </c>
      <c r="W71" s="1">
        <f t="shared" si="0"/>
        <v>4</v>
      </c>
      <c r="X71" s="1">
        <f t="shared" si="0"/>
        <v>2</v>
      </c>
      <c r="Y71" s="1">
        <f t="shared" si="0"/>
        <v>4</v>
      </c>
      <c r="Z71" s="1">
        <f t="shared" si="0"/>
        <v>4</v>
      </c>
      <c r="AA71" s="1">
        <f t="shared" si="0"/>
        <v>3</v>
      </c>
      <c r="AB71" s="1">
        <f t="shared" si="0"/>
        <v>4</v>
      </c>
      <c r="AC71" s="1">
        <f t="shared" si="0"/>
        <v>0</v>
      </c>
      <c r="AD71" s="1">
        <f t="shared" si="0"/>
        <v>4</v>
      </c>
      <c r="AE71" s="1">
        <f t="shared" si="0"/>
        <v>0</v>
      </c>
      <c r="AF71" s="1">
        <f t="shared" si="0"/>
        <v>3</v>
      </c>
      <c r="AG71" s="1">
        <f t="shared" si="0"/>
        <v>4.667</v>
      </c>
      <c r="AH71" s="1">
        <f t="shared" si="0"/>
        <v>1</v>
      </c>
      <c r="AI71" s="1">
        <f t="shared" si="0"/>
        <v>3</v>
      </c>
      <c r="AJ71" s="1">
        <f t="shared" si="0"/>
        <v>1</v>
      </c>
      <c r="AK71" s="1">
        <f t="shared" si="0"/>
        <v>4</v>
      </c>
    </row>
  </sheetData>
  <sheetProtection/>
  <mergeCells count="6">
    <mergeCell ref="AG5:AK5"/>
    <mergeCell ref="AB5:AF5"/>
    <mergeCell ref="H5:L5"/>
    <mergeCell ref="M5:Q5"/>
    <mergeCell ref="R5:V5"/>
    <mergeCell ref="W5:AA5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8" sqref="B8:D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38</v>
      </c>
      <c r="D3">
        <f>(G4+H4+I4+J4+K4)/(F4+K4)</f>
        <v>0</v>
      </c>
    </row>
    <row r="4" spans="5:17" s="1" customFormat="1" ht="13.5">
      <c r="E4" s="1">
        <f aca="true" t="shared" si="0" ref="E4:Q4">SUM(E6:E72)</f>
        <v>3</v>
      </c>
      <c r="F4" s="1">
        <f t="shared" si="0"/>
        <v>3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41965</v>
      </c>
      <c r="C6" s="18" t="s">
        <v>73</v>
      </c>
      <c r="D6" s="2" t="s">
        <v>77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42175</v>
      </c>
      <c r="C7" s="2" t="s">
        <v>98</v>
      </c>
      <c r="D7" s="2" t="s">
        <v>99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42197</v>
      </c>
      <c r="C8" s="2" t="s">
        <v>106</v>
      </c>
      <c r="D8" s="2" t="s">
        <v>108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:D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0.3333333333333333</v>
      </c>
    </row>
    <row r="3" spans="3:4" ht="13.5">
      <c r="C3" s="3" t="s">
        <v>38</v>
      </c>
      <c r="D3">
        <f>(G4+H4+I4+J4+K4)/(F4+K4)</f>
        <v>0.5555555555555556</v>
      </c>
    </row>
    <row r="4" spans="5:17" s="1" customFormat="1" ht="13.5">
      <c r="E4" s="1">
        <f aca="true" t="shared" si="0" ref="E4:Q4">SUM(E6:E72)</f>
        <v>9</v>
      </c>
      <c r="F4" s="1">
        <f t="shared" si="0"/>
        <v>6</v>
      </c>
      <c r="G4" s="1">
        <f t="shared" si="0"/>
        <v>1</v>
      </c>
      <c r="H4" s="1">
        <f t="shared" si="0"/>
        <v>1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2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41965</v>
      </c>
      <c r="C6" s="18" t="s">
        <v>73</v>
      </c>
      <c r="D6" s="2" t="s">
        <v>77</v>
      </c>
      <c r="E6" s="2">
        <v>3</v>
      </c>
      <c r="F6" s="2">
        <v>1</v>
      </c>
      <c r="G6" s="2"/>
      <c r="H6" s="2"/>
      <c r="I6" s="2"/>
      <c r="J6" s="2"/>
      <c r="K6" s="2">
        <v>2</v>
      </c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42175</v>
      </c>
      <c r="C7" s="2" t="s">
        <v>97</v>
      </c>
      <c r="D7" s="2" t="s">
        <v>94</v>
      </c>
      <c r="E7" s="2">
        <v>3</v>
      </c>
      <c r="F7" s="2">
        <v>3</v>
      </c>
      <c r="G7" s="2">
        <v>1</v>
      </c>
      <c r="H7" s="2">
        <v>1</v>
      </c>
      <c r="I7" s="2"/>
      <c r="J7" s="2"/>
      <c r="K7" s="2"/>
      <c r="L7" s="2">
        <v>2</v>
      </c>
      <c r="M7" s="2"/>
      <c r="N7" s="2"/>
      <c r="O7" s="2"/>
      <c r="P7" s="2"/>
      <c r="Q7" s="2">
        <v>1</v>
      </c>
    </row>
    <row r="8" spans="2:17" s="1" customFormat="1" ht="13.5">
      <c r="B8" s="11">
        <v>42175</v>
      </c>
      <c r="C8" s="2" t="s">
        <v>98</v>
      </c>
      <c r="D8" s="2" t="s">
        <v>99</v>
      </c>
      <c r="E8" s="2">
        <v>2</v>
      </c>
      <c r="F8" s="2">
        <v>1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42197</v>
      </c>
      <c r="C9" s="2" t="s">
        <v>106</v>
      </c>
      <c r="D9" s="2" t="s">
        <v>108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B1">
      <pane ySplit="5" topLeftCell="A6" activePane="bottomLeft" state="frozen"/>
      <selection pane="topLeft" activeCell="B1" sqref="B1"/>
      <selection pane="bottomLeft" activeCell="P9" sqref="P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21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3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6" sqref="B6:D6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38</v>
      </c>
      <c r="D3">
        <f>(G4+H4+I4+J4+K4)/(F4+K4)</f>
        <v>0</v>
      </c>
    </row>
    <row r="4" spans="5:17" s="1" customFormat="1" ht="13.5">
      <c r="E4" s="1">
        <f aca="true" t="shared" si="0" ref="E4:Q4">SUM(E6:E72)</f>
        <v>1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42183</v>
      </c>
      <c r="C6" s="2" t="s">
        <v>100</v>
      </c>
      <c r="D6" s="2" t="s">
        <v>102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selection activeCell="E4" sqref="E4:Q4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1</v>
      </c>
    </row>
    <row r="3" spans="3:4" ht="13.5">
      <c r="C3" s="3" t="s">
        <v>38</v>
      </c>
      <c r="D3">
        <f>(G4+H4+I4+J4+K4)/(F4+K4)</f>
        <v>1</v>
      </c>
    </row>
    <row r="4" spans="5:17" s="1" customFormat="1" ht="13.5">
      <c r="E4" s="1">
        <f aca="true" t="shared" si="0" ref="E4:Q4">SUM(E6:E72)</f>
        <v>1</v>
      </c>
      <c r="F4" s="1">
        <f t="shared" si="0"/>
        <v>1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42183</v>
      </c>
      <c r="C6" s="2" t="s">
        <v>100</v>
      </c>
      <c r="D6" s="2" t="s">
        <v>102</v>
      </c>
      <c r="E6" s="2">
        <v>1</v>
      </c>
      <c r="F6" s="2">
        <v>1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S32" sqref="S32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 t="e">
        <f>(G4+H4+I4+J4)/F4</f>
        <v>#DIV/0!</v>
      </c>
    </row>
    <row r="3" spans="3:4" ht="13.5">
      <c r="C3" s="3" t="s">
        <v>21</v>
      </c>
      <c r="D3" t="e">
        <f>(G4+H4+I4+J4+K4)/(F4+K4)</f>
        <v>#DIV/0!</v>
      </c>
    </row>
    <row r="4" spans="5:17" s="1" customFormat="1" ht="13.5">
      <c r="E4" s="1">
        <f aca="true" t="shared" si="0" ref="E4:Q4">SUM(E6:E72)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</cols>
  <sheetData>
    <row r="2" spans="2:3" ht="13.5">
      <c r="B2" s="3" t="s">
        <v>12</v>
      </c>
      <c r="C2">
        <f>(F4+G4+H4+I4)/E4</f>
        <v>0.22580645161290322</v>
      </c>
    </row>
    <row r="3" spans="2:3" ht="13.5">
      <c r="B3" s="3" t="s">
        <v>21</v>
      </c>
      <c r="C3">
        <f>(F4+G4+H4+I4+J4)/(E4+J4)</f>
        <v>0.323943661971831</v>
      </c>
    </row>
    <row r="4" spans="4:16" s="1" customFormat="1" ht="13.5">
      <c r="D4" s="1">
        <f aca="true" t="shared" si="0" ref="D4:P4">SUM(D6:D72)</f>
        <v>71</v>
      </c>
      <c r="E4" s="1">
        <f t="shared" si="0"/>
        <v>62</v>
      </c>
      <c r="F4" s="1">
        <f t="shared" si="0"/>
        <v>12</v>
      </c>
      <c r="G4" s="1">
        <f t="shared" si="0"/>
        <v>2</v>
      </c>
      <c r="H4" s="1">
        <f t="shared" si="0"/>
        <v>0</v>
      </c>
      <c r="I4" s="1">
        <f t="shared" si="0"/>
        <v>0</v>
      </c>
      <c r="J4" s="1">
        <f t="shared" si="0"/>
        <v>9</v>
      </c>
      <c r="K4" s="1">
        <f t="shared" si="0"/>
        <v>4</v>
      </c>
      <c r="L4" s="1">
        <f t="shared" si="0"/>
        <v>12</v>
      </c>
      <c r="M4" s="1">
        <f t="shared" si="0"/>
        <v>2</v>
      </c>
      <c r="N4" s="1">
        <f t="shared" si="0"/>
        <v>0</v>
      </c>
      <c r="O4" s="1">
        <f t="shared" si="0"/>
        <v>12</v>
      </c>
      <c r="P4" s="1">
        <f t="shared" si="0"/>
        <v>0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s="1" customFormat="1" ht="13.5">
      <c r="A6" s="11">
        <v>41875</v>
      </c>
      <c r="B6" s="2" t="s">
        <v>36</v>
      </c>
      <c r="C6" s="2" t="s">
        <v>37</v>
      </c>
      <c r="D6" s="2">
        <v>2</v>
      </c>
      <c r="E6" s="2">
        <v>1</v>
      </c>
      <c r="F6" s="2"/>
      <c r="G6" s="2"/>
      <c r="H6" s="2"/>
      <c r="I6" s="2"/>
      <c r="J6" s="2">
        <v>1</v>
      </c>
      <c r="K6" s="2"/>
      <c r="L6" s="2">
        <v>1</v>
      </c>
      <c r="M6" s="2"/>
      <c r="N6" s="2"/>
      <c r="O6" s="2"/>
      <c r="P6" s="2"/>
    </row>
    <row r="7" spans="1:16" s="1" customFormat="1" ht="13.5">
      <c r="A7" s="11">
        <v>41882</v>
      </c>
      <c r="B7" s="18" t="s">
        <v>49</v>
      </c>
      <c r="C7" s="2" t="s">
        <v>50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/>
    </row>
    <row r="8" spans="1:16" s="1" customFormat="1" ht="13.5">
      <c r="A8" s="11">
        <v>41888</v>
      </c>
      <c r="B8" s="18" t="s">
        <v>53</v>
      </c>
      <c r="C8" s="2" t="s">
        <v>54</v>
      </c>
      <c r="D8" s="2">
        <v>3</v>
      </c>
      <c r="E8" s="2">
        <v>3</v>
      </c>
      <c r="F8" s="2"/>
      <c r="G8" s="2"/>
      <c r="H8" s="2"/>
      <c r="I8" s="2"/>
      <c r="J8" s="2"/>
      <c r="K8" s="2"/>
      <c r="L8" s="2"/>
      <c r="M8" s="2"/>
      <c r="N8" s="2"/>
      <c r="O8" s="2">
        <v>2</v>
      </c>
      <c r="P8" s="2"/>
    </row>
    <row r="9" spans="1:16" s="1" customFormat="1" ht="13.5">
      <c r="A9" s="11">
        <v>41895</v>
      </c>
      <c r="B9" s="18" t="s">
        <v>56</v>
      </c>
      <c r="C9" s="2" t="s">
        <v>57</v>
      </c>
      <c r="D9" s="2">
        <v>3</v>
      </c>
      <c r="E9" s="2">
        <v>2</v>
      </c>
      <c r="F9" s="2"/>
      <c r="G9" s="2"/>
      <c r="H9" s="2"/>
      <c r="I9" s="2"/>
      <c r="J9" s="2">
        <v>1</v>
      </c>
      <c r="K9" s="2"/>
      <c r="L9" s="2"/>
      <c r="M9" s="2"/>
      <c r="N9" s="2"/>
      <c r="O9" s="2"/>
      <c r="P9" s="2"/>
    </row>
    <row r="10" spans="1:16" s="1" customFormat="1" ht="13.5">
      <c r="A10" s="11">
        <v>41909</v>
      </c>
      <c r="B10" s="18" t="s">
        <v>58</v>
      </c>
      <c r="C10" s="2" t="s">
        <v>54</v>
      </c>
      <c r="D10" s="2">
        <v>2</v>
      </c>
      <c r="E10" s="2">
        <v>2</v>
      </c>
      <c r="F10" s="2">
        <v>1</v>
      </c>
      <c r="G10" s="2"/>
      <c r="H10" s="2"/>
      <c r="I10" s="2"/>
      <c r="J10" s="2"/>
      <c r="K10" s="2"/>
      <c r="L10" s="2">
        <v>1</v>
      </c>
      <c r="M10" s="2"/>
      <c r="N10" s="2"/>
      <c r="O10" s="2"/>
      <c r="P10" s="2"/>
    </row>
    <row r="11" spans="1:16" s="1" customFormat="1" ht="13.5">
      <c r="A11" s="11">
        <v>41923</v>
      </c>
      <c r="B11" s="18" t="s">
        <v>59</v>
      </c>
      <c r="C11" s="2" t="s">
        <v>60</v>
      </c>
      <c r="D11" s="2">
        <v>3</v>
      </c>
      <c r="E11" s="2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3.5">
      <c r="A12" s="11">
        <v>41923</v>
      </c>
      <c r="B12" s="18" t="s">
        <v>61</v>
      </c>
      <c r="C12" s="2" t="s">
        <v>62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3.5">
      <c r="A13" s="11">
        <v>41930</v>
      </c>
      <c r="B13" s="18" t="s">
        <v>63</v>
      </c>
      <c r="C13" s="2" t="s">
        <v>64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3.5">
      <c r="A14" s="11">
        <v>41946</v>
      </c>
      <c r="B14" s="18" t="s">
        <v>66</v>
      </c>
      <c r="C14" s="2" t="s">
        <v>67</v>
      </c>
      <c r="D14" s="2">
        <v>3</v>
      </c>
      <c r="E14" s="2">
        <v>3</v>
      </c>
      <c r="F14" s="2">
        <v>1</v>
      </c>
      <c r="G14" s="2"/>
      <c r="H14" s="2"/>
      <c r="I14" s="2"/>
      <c r="J14" s="2"/>
      <c r="K14" s="2"/>
      <c r="L14" s="2">
        <v>1</v>
      </c>
      <c r="M14" s="2"/>
      <c r="N14" s="2"/>
      <c r="O14" s="2">
        <v>1</v>
      </c>
      <c r="P14" s="2"/>
    </row>
    <row r="15" spans="1:16" s="1" customFormat="1" ht="13.5">
      <c r="A15" s="11">
        <v>41946</v>
      </c>
      <c r="B15" s="18" t="s">
        <v>66</v>
      </c>
      <c r="C15" s="2" t="s">
        <v>68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</row>
    <row r="16" spans="1:16" s="1" customFormat="1" ht="13.5">
      <c r="A16" s="11">
        <v>41959</v>
      </c>
      <c r="B16" s="2" t="s">
        <v>70</v>
      </c>
      <c r="C16" s="2" t="s">
        <v>71</v>
      </c>
      <c r="D16" s="2">
        <v>3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</row>
    <row r="17" spans="1:16" s="1" customFormat="1" ht="13.5">
      <c r="A17" s="11">
        <v>41965</v>
      </c>
      <c r="B17" s="18" t="s">
        <v>73</v>
      </c>
      <c r="C17" s="2" t="s">
        <v>74</v>
      </c>
      <c r="D17" s="2">
        <v>4</v>
      </c>
      <c r="E17" s="2">
        <v>4</v>
      </c>
      <c r="F17" s="2">
        <v>1</v>
      </c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</row>
    <row r="18" spans="1:16" s="1" customFormat="1" ht="13.5">
      <c r="A18" s="11">
        <v>42071</v>
      </c>
      <c r="B18" s="18" t="s">
        <v>22</v>
      </c>
      <c r="C18" s="2" t="s">
        <v>78</v>
      </c>
      <c r="D18" s="2">
        <v>2</v>
      </c>
      <c r="E18" s="2">
        <v>2</v>
      </c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</row>
    <row r="19" spans="1:16" s="1" customFormat="1" ht="13.5">
      <c r="A19" s="11">
        <v>42077</v>
      </c>
      <c r="B19" s="18" t="s">
        <v>51</v>
      </c>
      <c r="C19" s="2" t="s">
        <v>57</v>
      </c>
      <c r="D19" s="2">
        <v>3</v>
      </c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</row>
    <row r="20" spans="1:16" s="1" customFormat="1" ht="13.5">
      <c r="A20" s="11">
        <v>42084</v>
      </c>
      <c r="B20" s="2" t="s">
        <v>79</v>
      </c>
      <c r="C20" s="2" t="s">
        <v>80</v>
      </c>
      <c r="D20" s="2">
        <v>2</v>
      </c>
      <c r="E20" s="2">
        <v>1</v>
      </c>
      <c r="F20" s="2">
        <v>1</v>
      </c>
      <c r="G20" s="2"/>
      <c r="H20" s="2"/>
      <c r="I20" s="2"/>
      <c r="J20" s="2">
        <v>1</v>
      </c>
      <c r="K20" s="2"/>
      <c r="L20" s="2">
        <v>1</v>
      </c>
      <c r="M20" s="2"/>
      <c r="N20" s="2"/>
      <c r="O20" s="2"/>
      <c r="P20" s="2"/>
    </row>
    <row r="21" spans="1:16" s="1" customFormat="1" ht="13.5">
      <c r="A21" s="11">
        <v>42105</v>
      </c>
      <c r="B21" s="2" t="s">
        <v>85</v>
      </c>
      <c r="C21" s="2" t="s">
        <v>86</v>
      </c>
      <c r="D21" s="2"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2"/>
    </row>
    <row r="22" spans="1:16" s="1" customFormat="1" ht="13.5">
      <c r="A22" s="11">
        <v>42105</v>
      </c>
      <c r="B22" s="2" t="s">
        <v>87</v>
      </c>
      <c r="C22" s="2" t="s">
        <v>62</v>
      </c>
      <c r="D22" s="2">
        <v>1</v>
      </c>
      <c r="E22" s="2">
        <v>0</v>
      </c>
      <c r="F22" s="2"/>
      <c r="G22" s="2"/>
      <c r="H22" s="2"/>
      <c r="I22" s="2"/>
      <c r="J22" s="2">
        <v>1</v>
      </c>
      <c r="K22" s="2"/>
      <c r="L22" s="2"/>
      <c r="M22" s="2"/>
      <c r="N22" s="2"/>
      <c r="O22" s="2"/>
      <c r="P22" s="2"/>
    </row>
    <row r="23" spans="1:16" s="1" customFormat="1" ht="13.5">
      <c r="A23" s="11">
        <v>42133</v>
      </c>
      <c r="B23" s="2" t="s">
        <v>90</v>
      </c>
      <c r="C23" s="2" t="s">
        <v>68</v>
      </c>
      <c r="D23" s="2">
        <v>1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/>
    </row>
    <row r="24" spans="1:16" s="1" customFormat="1" ht="13.5">
      <c r="A24" s="11">
        <v>42140</v>
      </c>
      <c r="B24" s="2" t="s">
        <v>85</v>
      </c>
      <c r="C24" s="2" t="s">
        <v>92</v>
      </c>
      <c r="D24" s="2">
        <v>2</v>
      </c>
      <c r="E24" s="2">
        <v>1</v>
      </c>
      <c r="F24" s="2">
        <v>1</v>
      </c>
      <c r="G24" s="2"/>
      <c r="H24" s="2"/>
      <c r="I24" s="2"/>
      <c r="J24" s="2">
        <v>1</v>
      </c>
      <c r="K24" s="2">
        <v>1</v>
      </c>
      <c r="L24" s="2">
        <v>1</v>
      </c>
      <c r="M24" s="2"/>
      <c r="N24" s="2"/>
      <c r="O24" s="2"/>
      <c r="P24" s="2"/>
    </row>
    <row r="25" spans="1:16" s="1" customFormat="1" ht="13.5">
      <c r="A25" s="11">
        <v>42162</v>
      </c>
      <c r="B25" s="2" t="s">
        <v>95</v>
      </c>
      <c r="C25" s="2" t="s">
        <v>96</v>
      </c>
      <c r="D25" s="2">
        <v>2</v>
      </c>
      <c r="E25" s="2">
        <v>2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" customFormat="1" ht="13.5">
      <c r="A26" s="11">
        <v>42162</v>
      </c>
      <c r="B26" s="18" t="s">
        <v>53</v>
      </c>
      <c r="C26" s="2" t="s">
        <v>96</v>
      </c>
      <c r="D26" s="2">
        <v>3</v>
      </c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</row>
    <row r="27" spans="1:16" s="1" customFormat="1" ht="13.5">
      <c r="A27" s="11">
        <v>42182</v>
      </c>
      <c r="B27" s="2" t="s">
        <v>49</v>
      </c>
      <c r="C27" s="2" t="s">
        <v>34</v>
      </c>
      <c r="D27" s="2">
        <v>1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>
        <v>1</v>
      </c>
      <c r="P27" s="2"/>
    </row>
    <row r="28" spans="1:16" s="1" customFormat="1" ht="13.5">
      <c r="A28" s="11">
        <v>42189</v>
      </c>
      <c r="B28" s="2" t="s">
        <v>105</v>
      </c>
      <c r="C28" s="2" t="s">
        <v>101</v>
      </c>
      <c r="D28" s="2">
        <v>2</v>
      </c>
      <c r="E28" s="2">
        <v>2</v>
      </c>
      <c r="F28" s="2">
        <v>1</v>
      </c>
      <c r="G28" s="2"/>
      <c r="H28" s="2"/>
      <c r="I28" s="2"/>
      <c r="J28" s="2"/>
      <c r="K28" s="2"/>
      <c r="L28" s="2"/>
      <c r="M28" s="2">
        <v>2</v>
      </c>
      <c r="N28" s="2"/>
      <c r="O28" s="2">
        <v>1</v>
      </c>
      <c r="P28" s="2"/>
    </row>
    <row r="29" spans="1:16" s="1" customFormat="1" ht="13.5">
      <c r="A29" s="11">
        <v>42189</v>
      </c>
      <c r="B29" s="2" t="s">
        <v>85</v>
      </c>
      <c r="C29" s="2" t="s">
        <v>62</v>
      </c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13.5">
      <c r="A30" s="11">
        <v>42197</v>
      </c>
      <c r="B30" s="2" t="s">
        <v>106</v>
      </c>
      <c r="C30" s="2" t="s">
        <v>108</v>
      </c>
      <c r="D30" s="2">
        <v>3</v>
      </c>
      <c r="E30" s="2">
        <v>2</v>
      </c>
      <c r="F30" s="2"/>
      <c r="G30" s="2"/>
      <c r="H30" s="2"/>
      <c r="I30" s="2"/>
      <c r="J30" s="2">
        <v>1</v>
      </c>
      <c r="K30" s="2"/>
      <c r="L30" s="2">
        <v>1</v>
      </c>
      <c r="M30" s="2"/>
      <c r="N30" s="2"/>
      <c r="O30" s="2"/>
      <c r="P30" s="2"/>
    </row>
    <row r="31" spans="1:16" s="1" customFormat="1" ht="13.5">
      <c r="A31" s="11">
        <v>42203</v>
      </c>
      <c r="B31" s="2" t="s">
        <v>97</v>
      </c>
      <c r="C31" s="2" t="s">
        <v>112</v>
      </c>
      <c r="D31" s="2">
        <v>3</v>
      </c>
      <c r="E31" s="2">
        <v>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13.5">
      <c r="A32" s="11">
        <v>42217</v>
      </c>
      <c r="B32" s="2" t="s">
        <v>117</v>
      </c>
      <c r="C32" s="2" t="s">
        <v>112</v>
      </c>
      <c r="D32" s="2">
        <v>2</v>
      </c>
      <c r="E32" s="2">
        <v>1</v>
      </c>
      <c r="F32" s="2"/>
      <c r="G32" s="2"/>
      <c r="H32" s="2"/>
      <c r="I32" s="2"/>
      <c r="J32" s="2">
        <v>1</v>
      </c>
      <c r="K32" s="2"/>
      <c r="L32" s="2">
        <v>1</v>
      </c>
      <c r="M32" s="2"/>
      <c r="N32" s="2"/>
      <c r="O32" s="2"/>
      <c r="P32" s="2"/>
    </row>
    <row r="33" spans="1:16" s="1" customFormat="1" ht="13.5">
      <c r="A33" s="11">
        <v>42225</v>
      </c>
      <c r="B33" s="2" t="s">
        <v>118</v>
      </c>
      <c r="C33" s="2" t="s">
        <v>119</v>
      </c>
      <c r="D33" s="2">
        <v>2</v>
      </c>
      <c r="E33" s="2">
        <v>2</v>
      </c>
      <c r="F33" s="2">
        <v>1</v>
      </c>
      <c r="G33" s="2">
        <v>1</v>
      </c>
      <c r="H33" s="2"/>
      <c r="I33" s="2"/>
      <c r="J33" s="2"/>
      <c r="K33" s="2">
        <v>1</v>
      </c>
      <c r="L33" s="2"/>
      <c r="M33" s="2"/>
      <c r="N33" s="2"/>
      <c r="O33" s="2"/>
      <c r="P33" s="2"/>
    </row>
    <row r="34" spans="1:16" s="1" customFormat="1" ht="13.5">
      <c r="A34" s="11">
        <v>42232</v>
      </c>
      <c r="B34" s="2" t="s">
        <v>49</v>
      </c>
      <c r="C34" s="2" t="s">
        <v>120</v>
      </c>
      <c r="D34" s="2">
        <v>3</v>
      </c>
      <c r="E34" s="2">
        <v>2</v>
      </c>
      <c r="F34" s="2">
        <v>1</v>
      </c>
      <c r="G34" s="2">
        <v>1</v>
      </c>
      <c r="H34" s="2"/>
      <c r="I34" s="2"/>
      <c r="J34" s="2">
        <v>1</v>
      </c>
      <c r="K34" s="2">
        <v>1</v>
      </c>
      <c r="L34" s="2">
        <v>2</v>
      </c>
      <c r="M34" s="2"/>
      <c r="N34" s="2"/>
      <c r="O34" s="2"/>
      <c r="P34" s="2"/>
    </row>
    <row r="35" spans="1:16" s="1" customFormat="1" ht="13.5">
      <c r="A35" s="11">
        <v>42232</v>
      </c>
      <c r="B35" s="2" t="s">
        <v>121</v>
      </c>
      <c r="C35" s="2" t="s">
        <v>94</v>
      </c>
      <c r="D35" s="2">
        <v>2</v>
      </c>
      <c r="E35" s="2">
        <v>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13.5">
      <c r="A36" s="11">
        <v>42239</v>
      </c>
      <c r="B36" s="2" t="s">
        <v>22</v>
      </c>
      <c r="C36" s="2" t="s">
        <v>68</v>
      </c>
      <c r="D36" s="2">
        <v>2</v>
      </c>
      <c r="E36" s="2">
        <v>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13.5">
      <c r="A37" s="11">
        <v>42244</v>
      </c>
      <c r="B37" s="2" t="s">
        <v>90</v>
      </c>
      <c r="C37" s="2" t="s">
        <v>124</v>
      </c>
      <c r="D37" s="2">
        <v>1</v>
      </c>
      <c r="E37" s="2">
        <v>1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13.5">
      <c r="A38" s="11">
        <v>42259</v>
      </c>
      <c r="B38" s="2" t="s">
        <v>83</v>
      </c>
      <c r="C38" s="2" t="s">
        <v>125</v>
      </c>
      <c r="D38" s="2">
        <v>3</v>
      </c>
      <c r="E38" s="2">
        <v>2</v>
      </c>
      <c r="F38" s="2"/>
      <c r="G38" s="2"/>
      <c r="H38" s="2"/>
      <c r="I38" s="2"/>
      <c r="J38" s="2">
        <v>1</v>
      </c>
      <c r="K38" s="2"/>
      <c r="L38" s="2">
        <v>1</v>
      </c>
      <c r="M38" s="2"/>
      <c r="N38" s="2"/>
      <c r="O38" s="2">
        <v>1</v>
      </c>
      <c r="P38" s="2"/>
    </row>
    <row r="39" spans="1:16" s="1" customFormat="1" ht="13.5">
      <c r="A39" s="11">
        <v>42266</v>
      </c>
      <c r="B39" s="2" t="s">
        <v>85</v>
      </c>
      <c r="C39" s="2" t="s">
        <v>126</v>
      </c>
      <c r="D39" s="2">
        <v>1</v>
      </c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pane ySplit="5" topLeftCell="A42" activePane="bottomLeft" state="frozen"/>
      <selection pane="topLeft" activeCell="B1" sqref="B1"/>
      <selection pane="bottomLeft" activeCell="C3" sqref="C3"/>
    </sheetView>
  </sheetViews>
  <sheetFormatPr defaultColWidth="9.00390625" defaultRowHeight="13.5"/>
  <cols>
    <col min="2" max="2" width="11.625" style="0" bestFit="1" customWidth="1"/>
    <col min="3" max="3" width="18.00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0.23376623376623376</v>
      </c>
    </row>
    <row r="3" spans="3:4" ht="13.5">
      <c r="C3" s="3" t="s">
        <v>21</v>
      </c>
      <c r="D3">
        <f>(G4+H4+I4+J4+K4)/(F4+K4)</f>
        <v>0.3407821229050279</v>
      </c>
    </row>
    <row r="4" spans="5:17" s="1" customFormat="1" ht="13.5">
      <c r="E4" s="1">
        <f aca="true" t="shared" si="0" ref="E4:Q4">SUM(E6:E72)</f>
        <v>179</v>
      </c>
      <c r="F4" s="1">
        <f t="shared" si="0"/>
        <v>154</v>
      </c>
      <c r="G4" s="1">
        <f t="shared" si="0"/>
        <v>28</v>
      </c>
      <c r="H4" s="1">
        <f t="shared" si="0"/>
        <v>6</v>
      </c>
      <c r="I4" s="1">
        <f t="shared" si="0"/>
        <v>2</v>
      </c>
      <c r="J4" s="1">
        <f t="shared" si="0"/>
        <v>0</v>
      </c>
      <c r="K4" s="1">
        <f t="shared" si="0"/>
        <v>25</v>
      </c>
      <c r="L4" s="1">
        <f t="shared" si="0"/>
        <v>16</v>
      </c>
      <c r="M4" s="1">
        <f t="shared" si="0"/>
        <v>18</v>
      </c>
      <c r="N4" s="1">
        <f t="shared" si="0"/>
        <v>7</v>
      </c>
      <c r="O4" s="1">
        <f t="shared" si="0"/>
        <v>0</v>
      </c>
      <c r="P4" s="1">
        <f t="shared" si="0"/>
        <v>19</v>
      </c>
      <c r="Q4" s="1">
        <f t="shared" si="0"/>
        <v>3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41700</v>
      </c>
      <c r="C6" s="2" t="s">
        <v>22</v>
      </c>
      <c r="D6" s="2" t="s">
        <v>34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41875</v>
      </c>
      <c r="C7" s="2" t="s">
        <v>36</v>
      </c>
      <c r="D7" s="2" t="s">
        <v>37</v>
      </c>
      <c r="E7" s="2">
        <v>3</v>
      </c>
      <c r="F7" s="2">
        <v>1</v>
      </c>
      <c r="G7" s="2"/>
      <c r="H7" s="2"/>
      <c r="I7" s="2"/>
      <c r="J7" s="2"/>
      <c r="K7" s="2">
        <v>2</v>
      </c>
      <c r="L7" s="2"/>
      <c r="M7" s="2"/>
      <c r="N7" s="2"/>
      <c r="O7" s="2"/>
      <c r="P7" s="2"/>
      <c r="Q7" s="2"/>
    </row>
    <row r="8" spans="2:17" s="1" customFormat="1" ht="13.5">
      <c r="B8" s="11">
        <v>41882</v>
      </c>
      <c r="C8" s="18" t="s">
        <v>49</v>
      </c>
      <c r="D8" s="2" t="s">
        <v>50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</row>
    <row r="9" spans="2:17" s="1" customFormat="1" ht="13.5">
      <c r="B9" s="11">
        <v>41888</v>
      </c>
      <c r="C9" s="18" t="s">
        <v>51</v>
      </c>
      <c r="D9" s="2" t="s">
        <v>52</v>
      </c>
      <c r="E9" s="2">
        <v>3</v>
      </c>
      <c r="F9" s="2">
        <v>2</v>
      </c>
      <c r="G9" s="2"/>
      <c r="H9" s="2">
        <v>1</v>
      </c>
      <c r="I9" s="2"/>
      <c r="J9" s="2"/>
      <c r="K9" s="2"/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41888</v>
      </c>
      <c r="C10" s="18" t="s">
        <v>53</v>
      </c>
      <c r="D10" s="2" t="s">
        <v>54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</row>
    <row r="11" spans="2:17" s="1" customFormat="1" ht="13.5">
      <c r="B11" s="11">
        <v>41895</v>
      </c>
      <c r="C11" s="18" t="s">
        <v>56</v>
      </c>
      <c r="D11" s="2" t="s">
        <v>57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41909</v>
      </c>
      <c r="C12" s="18" t="s">
        <v>58</v>
      </c>
      <c r="D12" s="2" t="s">
        <v>54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41923</v>
      </c>
      <c r="C13" s="18" t="s">
        <v>59</v>
      </c>
      <c r="D13" s="2" t="s">
        <v>60</v>
      </c>
      <c r="E13" s="2">
        <v>3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41923</v>
      </c>
      <c r="C14" s="18" t="s">
        <v>61</v>
      </c>
      <c r="D14" s="2" t="s">
        <v>62</v>
      </c>
      <c r="E14" s="2">
        <v>3</v>
      </c>
      <c r="F14" s="2">
        <v>2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</row>
    <row r="15" spans="2:17" s="1" customFormat="1" ht="13.5">
      <c r="B15" s="11">
        <v>41930</v>
      </c>
      <c r="C15" s="18" t="s">
        <v>63</v>
      </c>
      <c r="D15" s="2" t="s">
        <v>64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/>
      <c r="M15" s="2"/>
      <c r="N15" s="2">
        <v>1</v>
      </c>
      <c r="O15" s="2"/>
      <c r="P15" s="2"/>
      <c r="Q15" s="2"/>
    </row>
    <row r="16" spans="2:17" s="1" customFormat="1" ht="13.5">
      <c r="B16" s="11">
        <v>41946</v>
      </c>
      <c r="C16" s="18" t="s">
        <v>66</v>
      </c>
      <c r="D16" s="2" t="s">
        <v>67</v>
      </c>
      <c r="E16" s="2">
        <v>4</v>
      </c>
      <c r="F16" s="2">
        <v>2</v>
      </c>
      <c r="G16" s="2"/>
      <c r="H16" s="2"/>
      <c r="I16" s="2"/>
      <c r="J16" s="2"/>
      <c r="K16" s="2">
        <v>2</v>
      </c>
      <c r="L16" s="2"/>
      <c r="M16" s="2"/>
      <c r="N16" s="2">
        <v>1</v>
      </c>
      <c r="O16" s="2"/>
      <c r="P16" s="2"/>
      <c r="Q16" s="2"/>
    </row>
    <row r="17" spans="2:17" s="1" customFormat="1" ht="13.5">
      <c r="B17" s="11">
        <v>41946</v>
      </c>
      <c r="C17" s="18" t="s">
        <v>66</v>
      </c>
      <c r="D17" s="2" t="s">
        <v>68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>
        <v>1</v>
      </c>
      <c r="N17" s="2">
        <v>1</v>
      </c>
      <c r="O17" s="2"/>
      <c r="P17" s="2"/>
      <c r="Q17" s="2"/>
    </row>
    <row r="18" spans="2:17" s="1" customFormat="1" ht="13.5">
      <c r="B18" s="11">
        <v>41959</v>
      </c>
      <c r="C18" s="2" t="s">
        <v>70</v>
      </c>
      <c r="D18" s="2" t="s">
        <v>71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/>
      <c r="M18" s="2">
        <v>2</v>
      </c>
      <c r="N18" s="2"/>
      <c r="O18" s="2"/>
      <c r="P18" s="2"/>
      <c r="Q18" s="2"/>
    </row>
    <row r="19" spans="2:17" s="1" customFormat="1" ht="13.5">
      <c r="B19" s="11">
        <v>41959</v>
      </c>
      <c r="C19" s="2" t="s">
        <v>70</v>
      </c>
      <c r="D19" s="2" t="s">
        <v>72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>
        <v>2</v>
      </c>
      <c r="M19" s="2">
        <v>1</v>
      </c>
      <c r="N19" s="2"/>
      <c r="O19" s="2"/>
      <c r="P19" s="2"/>
      <c r="Q19" s="2"/>
    </row>
    <row r="20" spans="2:17" s="1" customFormat="1" ht="13.5">
      <c r="B20" s="11">
        <v>41965</v>
      </c>
      <c r="C20" s="18" t="s">
        <v>73</v>
      </c>
      <c r="D20" s="2" t="s">
        <v>74</v>
      </c>
      <c r="E20" s="2">
        <v>4</v>
      </c>
      <c r="F20" s="2">
        <v>4</v>
      </c>
      <c r="G20" s="2">
        <v>1</v>
      </c>
      <c r="H20" s="2"/>
      <c r="I20" s="2"/>
      <c r="J20" s="2"/>
      <c r="K20" s="2"/>
      <c r="L20" s="2"/>
      <c r="M20" s="2">
        <v>1</v>
      </c>
      <c r="N20" s="2">
        <v>1</v>
      </c>
      <c r="O20" s="2"/>
      <c r="P20" s="2"/>
      <c r="Q20" s="2"/>
    </row>
    <row r="21" spans="2:17" s="1" customFormat="1" ht="13.5">
      <c r="B21" s="11">
        <v>41965</v>
      </c>
      <c r="C21" s="18" t="s">
        <v>73</v>
      </c>
      <c r="D21" s="2" t="s">
        <v>77</v>
      </c>
      <c r="E21" s="2">
        <v>4</v>
      </c>
      <c r="F21" s="2">
        <v>4</v>
      </c>
      <c r="G21" s="2">
        <v>1</v>
      </c>
      <c r="H21" s="2"/>
      <c r="I21" s="2"/>
      <c r="J21" s="2"/>
      <c r="K21" s="2">
        <v>2</v>
      </c>
      <c r="L21" s="2">
        <v>1</v>
      </c>
      <c r="M21" s="2">
        <v>2</v>
      </c>
      <c r="N21" s="2"/>
      <c r="O21" s="2"/>
      <c r="P21" s="2"/>
      <c r="Q21" s="2"/>
    </row>
    <row r="22" spans="2:17" s="1" customFormat="1" ht="13.5">
      <c r="B22" s="11">
        <v>42071</v>
      </c>
      <c r="C22" s="18" t="s">
        <v>22</v>
      </c>
      <c r="D22" s="2" t="s">
        <v>78</v>
      </c>
      <c r="E22" s="2">
        <v>5</v>
      </c>
      <c r="F22" s="2">
        <v>5</v>
      </c>
      <c r="G22" s="2">
        <v>1</v>
      </c>
      <c r="H22" s="2"/>
      <c r="I22" s="2"/>
      <c r="J22" s="2"/>
      <c r="K22" s="2"/>
      <c r="L22" s="2"/>
      <c r="M22" s="2">
        <v>2</v>
      </c>
      <c r="N22" s="2">
        <v>1</v>
      </c>
      <c r="O22" s="2"/>
      <c r="P22" s="2"/>
      <c r="Q22" s="2"/>
    </row>
    <row r="23" spans="2:17" s="1" customFormat="1" ht="13.5">
      <c r="B23" s="11">
        <v>42071</v>
      </c>
      <c r="C23" s="18" t="s">
        <v>22</v>
      </c>
      <c r="D23" s="2" t="s">
        <v>52</v>
      </c>
      <c r="E23" s="2">
        <v>4</v>
      </c>
      <c r="F23" s="2">
        <v>3</v>
      </c>
      <c r="G23" s="2">
        <v>2</v>
      </c>
      <c r="H23" s="2"/>
      <c r="I23" s="2"/>
      <c r="J23" s="2"/>
      <c r="K23" s="2">
        <v>1</v>
      </c>
      <c r="L23" s="2">
        <v>1</v>
      </c>
      <c r="M23" s="2"/>
      <c r="N23" s="2"/>
      <c r="O23" s="2"/>
      <c r="P23" s="2"/>
      <c r="Q23" s="2"/>
    </row>
    <row r="24" spans="2:17" s="1" customFormat="1" ht="13.5">
      <c r="B24" s="11">
        <v>42077</v>
      </c>
      <c r="C24" s="18" t="s">
        <v>51</v>
      </c>
      <c r="D24" s="2" t="s">
        <v>57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42084</v>
      </c>
      <c r="C25" s="2" t="s">
        <v>79</v>
      </c>
      <c r="D25" s="2" t="s">
        <v>80</v>
      </c>
      <c r="E25" s="2">
        <v>4</v>
      </c>
      <c r="F25" s="2">
        <v>3</v>
      </c>
      <c r="G25" s="2"/>
      <c r="H25" s="2">
        <v>1</v>
      </c>
      <c r="I25" s="2"/>
      <c r="J25" s="2"/>
      <c r="K25" s="2">
        <v>1</v>
      </c>
      <c r="L25" s="2">
        <v>2</v>
      </c>
      <c r="M25" s="2"/>
      <c r="N25" s="2"/>
      <c r="O25" s="2"/>
      <c r="P25" s="2"/>
      <c r="Q25" s="2"/>
    </row>
    <row r="26" spans="2:17" s="1" customFormat="1" ht="13.5">
      <c r="B26" s="11">
        <v>42084</v>
      </c>
      <c r="C26" s="2" t="s">
        <v>81</v>
      </c>
      <c r="D26" s="30" t="s">
        <v>82</v>
      </c>
      <c r="E26" s="2">
        <v>4</v>
      </c>
      <c r="F26" s="2">
        <v>3</v>
      </c>
      <c r="G26" s="2">
        <v>2</v>
      </c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</row>
    <row r="27" spans="2:17" s="1" customFormat="1" ht="13.5">
      <c r="B27" s="11">
        <v>42091</v>
      </c>
      <c r="C27" s="2" t="s">
        <v>83</v>
      </c>
      <c r="D27" s="2" t="s">
        <v>57</v>
      </c>
      <c r="E27" s="2">
        <v>3</v>
      </c>
      <c r="F27" s="2">
        <v>2</v>
      </c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</row>
    <row r="28" spans="2:17" s="1" customFormat="1" ht="13.5">
      <c r="B28" s="11">
        <v>42091</v>
      </c>
      <c r="C28" s="2" t="s">
        <v>84</v>
      </c>
      <c r="D28" s="2" t="s">
        <v>62</v>
      </c>
      <c r="E28" s="2">
        <v>3</v>
      </c>
      <c r="F28" s="2">
        <v>2</v>
      </c>
      <c r="G28" s="2">
        <v>1</v>
      </c>
      <c r="H28" s="2"/>
      <c r="I28" s="2"/>
      <c r="J28" s="2"/>
      <c r="K28" s="2">
        <v>1</v>
      </c>
      <c r="L28" s="2"/>
      <c r="M28" s="2"/>
      <c r="N28" s="2"/>
      <c r="O28" s="2"/>
      <c r="P28" s="2"/>
      <c r="Q28" s="2"/>
    </row>
    <row r="29" spans="2:17" s="1" customFormat="1" ht="13.5">
      <c r="B29" s="11">
        <v>42105</v>
      </c>
      <c r="C29" s="2" t="s">
        <v>85</v>
      </c>
      <c r="D29" s="2" t="s">
        <v>86</v>
      </c>
      <c r="E29" s="2">
        <v>3</v>
      </c>
      <c r="F29" s="2">
        <v>3</v>
      </c>
      <c r="G29" s="2"/>
      <c r="H29" s="2"/>
      <c r="I29" s="2"/>
      <c r="J29" s="2"/>
      <c r="K29" s="2"/>
      <c r="L29" s="2"/>
      <c r="M29" s="2">
        <v>1</v>
      </c>
      <c r="N29" s="2"/>
      <c r="O29" s="2"/>
      <c r="P29" s="2"/>
      <c r="Q29" s="2"/>
    </row>
    <row r="30" spans="2:17" s="1" customFormat="1" ht="13.5">
      <c r="B30" s="11">
        <v>42105</v>
      </c>
      <c r="C30" s="2" t="s">
        <v>87</v>
      </c>
      <c r="D30" s="2" t="s">
        <v>62</v>
      </c>
      <c r="E30" s="2">
        <v>3</v>
      </c>
      <c r="F30" s="2">
        <v>2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>
        <v>2</v>
      </c>
      <c r="Q30" s="2"/>
    </row>
    <row r="31" spans="2:17" s="1" customFormat="1" ht="13.5">
      <c r="B31" s="11">
        <v>42123</v>
      </c>
      <c r="C31" s="2" t="s">
        <v>36</v>
      </c>
      <c r="D31" s="2" t="s">
        <v>52</v>
      </c>
      <c r="E31" s="2">
        <v>3</v>
      </c>
      <c r="F31" s="2">
        <v>3</v>
      </c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s="2"/>
    </row>
    <row r="32" spans="2:17" s="1" customFormat="1" ht="13.5">
      <c r="B32" s="11">
        <v>42133</v>
      </c>
      <c r="C32" s="18" t="s">
        <v>53</v>
      </c>
      <c r="D32" s="2" t="s">
        <v>88</v>
      </c>
      <c r="E32" s="2">
        <v>3</v>
      </c>
      <c r="F32" s="2">
        <v>3</v>
      </c>
      <c r="G32" s="2">
        <v>1</v>
      </c>
      <c r="H32" s="2"/>
      <c r="I32" s="2"/>
      <c r="J32" s="2"/>
      <c r="K32" s="2"/>
      <c r="L32" s="2"/>
      <c r="M32" s="2"/>
      <c r="N32" s="2"/>
      <c r="O32" s="2"/>
      <c r="P32" s="2">
        <v>2</v>
      </c>
      <c r="Q32" s="2"/>
    </row>
    <row r="33" spans="2:17" s="1" customFormat="1" ht="13.5">
      <c r="B33" s="11">
        <v>42133</v>
      </c>
      <c r="C33" s="2" t="s">
        <v>90</v>
      </c>
      <c r="D33" s="2" t="s">
        <v>68</v>
      </c>
      <c r="E33" s="2">
        <v>3</v>
      </c>
      <c r="F33" s="2">
        <v>3</v>
      </c>
      <c r="G33" s="2"/>
      <c r="H33" s="2"/>
      <c r="I33" s="2">
        <v>1</v>
      </c>
      <c r="J33" s="2"/>
      <c r="K33" s="2"/>
      <c r="L33" s="2">
        <v>1</v>
      </c>
      <c r="M33" s="2">
        <v>1</v>
      </c>
      <c r="N33" s="2"/>
      <c r="O33" s="2"/>
      <c r="P33" s="2"/>
      <c r="Q33" s="2"/>
    </row>
    <row r="34" spans="2:17" s="1" customFormat="1" ht="13.5">
      <c r="B34" s="11">
        <v>42134</v>
      </c>
      <c r="C34" s="2" t="s">
        <v>91</v>
      </c>
      <c r="D34" s="2" t="s">
        <v>62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</row>
    <row r="35" spans="2:17" s="1" customFormat="1" ht="13.5">
      <c r="B35" s="11">
        <v>42140</v>
      </c>
      <c r="C35" s="2" t="s">
        <v>85</v>
      </c>
      <c r="D35" s="2" t="s">
        <v>92</v>
      </c>
      <c r="E35" s="2">
        <v>4</v>
      </c>
      <c r="F35" s="2">
        <v>4</v>
      </c>
      <c r="G35" s="2"/>
      <c r="H35" s="2">
        <v>1</v>
      </c>
      <c r="I35" s="2"/>
      <c r="J35" s="2"/>
      <c r="K35" s="2"/>
      <c r="L35" s="2">
        <v>1</v>
      </c>
      <c r="M35" s="2">
        <v>1</v>
      </c>
      <c r="N35" s="2"/>
      <c r="O35" s="2"/>
      <c r="P35" s="2"/>
      <c r="Q35" s="2"/>
    </row>
    <row r="36" spans="2:17" s="1" customFormat="1" ht="13.5">
      <c r="B36" s="11">
        <v>42147</v>
      </c>
      <c r="C36" s="2" t="s">
        <v>36</v>
      </c>
      <c r="D36" s="2" t="s">
        <v>93</v>
      </c>
      <c r="E36" s="2">
        <v>3</v>
      </c>
      <c r="F36" s="2">
        <v>3</v>
      </c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42147</v>
      </c>
      <c r="C37" s="2" t="s">
        <v>83</v>
      </c>
      <c r="D37" s="2" t="s">
        <v>94</v>
      </c>
      <c r="E37" s="2">
        <v>4</v>
      </c>
      <c r="F37" s="2">
        <v>4</v>
      </c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42162</v>
      </c>
      <c r="C38" s="2" t="s">
        <v>95</v>
      </c>
      <c r="D38" s="2" t="s">
        <v>96</v>
      </c>
      <c r="E38" s="2">
        <v>3</v>
      </c>
      <c r="F38" s="2">
        <v>3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42162</v>
      </c>
      <c r="C39" s="18" t="s">
        <v>53</v>
      </c>
      <c r="D39" s="2" t="s">
        <v>96</v>
      </c>
      <c r="E39" s="2">
        <v>3</v>
      </c>
      <c r="F39" s="2">
        <v>2</v>
      </c>
      <c r="G39" s="2"/>
      <c r="H39" s="2"/>
      <c r="I39" s="2"/>
      <c r="J39" s="2"/>
      <c r="K39" s="2">
        <v>1</v>
      </c>
      <c r="L39" s="2"/>
      <c r="M39" s="2"/>
      <c r="N39" s="2"/>
      <c r="O39" s="2"/>
      <c r="P39" s="2">
        <v>1</v>
      </c>
      <c r="Q39" s="2"/>
    </row>
    <row r="40" spans="2:17" s="1" customFormat="1" ht="13.5">
      <c r="B40" s="11">
        <v>42175</v>
      </c>
      <c r="C40" s="2" t="s">
        <v>97</v>
      </c>
      <c r="D40" s="2" t="s">
        <v>94</v>
      </c>
      <c r="E40" s="2">
        <v>3</v>
      </c>
      <c r="F40" s="2">
        <v>3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42175</v>
      </c>
      <c r="C41" s="2" t="s">
        <v>98</v>
      </c>
      <c r="D41" s="2" t="s">
        <v>99</v>
      </c>
      <c r="E41" s="2">
        <v>3</v>
      </c>
      <c r="F41" s="2">
        <v>2</v>
      </c>
      <c r="G41" s="2">
        <v>1</v>
      </c>
      <c r="H41" s="2"/>
      <c r="I41" s="2"/>
      <c r="J41" s="2"/>
      <c r="K41" s="2">
        <v>1</v>
      </c>
      <c r="L41" s="2"/>
      <c r="M41" s="2">
        <v>1</v>
      </c>
      <c r="N41" s="2"/>
      <c r="O41" s="2"/>
      <c r="P41" s="2"/>
      <c r="Q41" s="2"/>
    </row>
    <row r="42" spans="2:17" s="1" customFormat="1" ht="13.5">
      <c r="B42" s="11">
        <v>42182</v>
      </c>
      <c r="C42" s="2" t="s">
        <v>49</v>
      </c>
      <c r="D42" s="2" t="s">
        <v>34</v>
      </c>
      <c r="E42" s="2">
        <v>4</v>
      </c>
      <c r="F42" s="2">
        <v>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42183</v>
      </c>
      <c r="C43" s="2" t="s">
        <v>100</v>
      </c>
      <c r="D43" s="2" t="s">
        <v>101</v>
      </c>
      <c r="E43" s="2">
        <v>3</v>
      </c>
      <c r="F43" s="2">
        <v>3</v>
      </c>
      <c r="G43" s="2">
        <v>1</v>
      </c>
      <c r="H43" s="2"/>
      <c r="I43" s="2"/>
      <c r="J43" s="2"/>
      <c r="K43" s="2"/>
      <c r="L43" s="2">
        <v>1</v>
      </c>
      <c r="M43" s="2"/>
      <c r="N43" s="2"/>
      <c r="O43" s="2"/>
      <c r="P43" s="2"/>
      <c r="Q43" s="2"/>
    </row>
    <row r="44" spans="2:17" s="1" customFormat="1" ht="13.5">
      <c r="B44" s="11">
        <v>42183</v>
      </c>
      <c r="C44" s="2" t="s">
        <v>100</v>
      </c>
      <c r="D44" s="2" t="s">
        <v>102</v>
      </c>
      <c r="E44" s="2">
        <v>4</v>
      </c>
      <c r="F44" s="2">
        <v>3</v>
      </c>
      <c r="G44" s="2"/>
      <c r="H44" s="2">
        <v>1</v>
      </c>
      <c r="I44" s="2"/>
      <c r="J44" s="2"/>
      <c r="K44" s="2">
        <v>1</v>
      </c>
      <c r="L44" s="2">
        <v>1</v>
      </c>
      <c r="M44" s="2"/>
      <c r="N44" s="2"/>
      <c r="O44" s="2"/>
      <c r="P44" s="2">
        <v>1</v>
      </c>
      <c r="Q44" s="2"/>
    </row>
    <row r="45" spans="2:17" s="1" customFormat="1" ht="13.5">
      <c r="B45" s="11">
        <v>42189</v>
      </c>
      <c r="C45" s="2" t="s">
        <v>85</v>
      </c>
      <c r="D45" s="2" t="s">
        <v>62</v>
      </c>
      <c r="E45" s="2">
        <v>2</v>
      </c>
      <c r="F45" s="2">
        <v>1</v>
      </c>
      <c r="G45" s="2"/>
      <c r="H45" s="2"/>
      <c r="I45" s="2"/>
      <c r="J45" s="2"/>
      <c r="K45" s="2">
        <v>1</v>
      </c>
      <c r="L45" s="2"/>
      <c r="M45" s="2"/>
      <c r="N45" s="2"/>
      <c r="O45" s="2"/>
      <c r="P45" s="2">
        <v>1</v>
      </c>
      <c r="Q45" s="2"/>
    </row>
    <row r="46" spans="2:17" s="1" customFormat="1" ht="13.5">
      <c r="B46" s="11">
        <v>42197</v>
      </c>
      <c r="C46" s="2" t="s">
        <v>106</v>
      </c>
      <c r="D46" s="2" t="s">
        <v>107</v>
      </c>
      <c r="E46" s="2">
        <v>4</v>
      </c>
      <c r="F46" s="2">
        <v>3</v>
      </c>
      <c r="G46" s="2">
        <v>1</v>
      </c>
      <c r="H46" s="2"/>
      <c r="I46" s="2"/>
      <c r="J46" s="2"/>
      <c r="K46" s="2">
        <v>1</v>
      </c>
      <c r="L46" s="2"/>
      <c r="M46" s="2">
        <v>2</v>
      </c>
      <c r="N46" s="2"/>
      <c r="O46" s="2"/>
      <c r="P46" s="2"/>
      <c r="Q46" s="2"/>
    </row>
    <row r="47" spans="2:17" s="1" customFormat="1" ht="13.5">
      <c r="B47" s="11">
        <v>42197</v>
      </c>
      <c r="C47" s="2" t="s">
        <v>106</v>
      </c>
      <c r="D47" s="2" t="s">
        <v>108</v>
      </c>
      <c r="E47" s="2">
        <v>3</v>
      </c>
      <c r="F47" s="2">
        <v>2</v>
      </c>
      <c r="G47" s="2"/>
      <c r="H47" s="2"/>
      <c r="I47" s="2"/>
      <c r="J47" s="2"/>
      <c r="K47" s="2"/>
      <c r="L47" s="2">
        <v>1</v>
      </c>
      <c r="M47" s="2"/>
      <c r="N47" s="2">
        <v>1</v>
      </c>
      <c r="O47" s="2"/>
      <c r="P47" s="2"/>
      <c r="Q47" s="2"/>
    </row>
    <row r="48" spans="2:17" s="1" customFormat="1" ht="13.5">
      <c r="B48" s="11">
        <v>42203</v>
      </c>
      <c r="C48" s="2" t="s">
        <v>97</v>
      </c>
      <c r="D48" s="2" t="s">
        <v>86</v>
      </c>
      <c r="E48" s="2">
        <v>3</v>
      </c>
      <c r="F48" s="2">
        <v>3</v>
      </c>
      <c r="G48" s="2">
        <v>1</v>
      </c>
      <c r="H48" s="2"/>
      <c r="I48" s="2"/>
      <c r="J48" s="2"/>
      <c r="K48" s="2"/>
      <c r="L48" s="2"/>
      <c r="M48" s="2"/>
      <c r="N48" s="2"/>
      <c r="O48" s="2"/>
      <c r="P48" s="2">
        <v>1</v>
      </c>
      <c r="Q48" s="2"/>
    </row>
    <row r="49" spans="2:17" s="1" customFormat="1" ht="13.5">
      <c r="B49" s="11">
        <v>42203</v>
      </c>
      <c r="C49" s="2" t="s">
        <v>97</v>
      </c>
      <c r="D49" s="2" t="s">
        <v>112</v>
      </c>
      <c r="E49" s="2">
        <v>3</v>
      </c>
      <c r="F49" s="2">
        <v>3</v>
      </c>
      <c r="G49" s="2">
        <v>2</v>
      </c>
      <c r="H49" s="2"/>
      <c r="I49" s="2"/>
      <c r="J49" s="2"/>
      <c r="K49" s="2"/>
      <c r="L49" s="2"/>
      <c r="M49" s="2"/>
      <c r="N49" s="2">
        <v>1</v>
      </c>
      <c r="O49" s="2"/>
      <c r="P49" s="2"/>
      <c r="Q49" s="2"/>
    </row>
    <row r="50" spans="2:17" s="1" customFormat="1" ht="13.5">
      <c r="B50" s="11">
        <v>42205</v>
      </c>
      <c r="C50" s="2" t="s">
        <v>49</v>
      </c>
      <c r="D50" s="2" t="s">
        <v>113</v>
      </c>
      <c r="E50" s="2">
        <v>3</v>
      </c>
      <c r="F50" s="2">
        <v>2</v>
      </c>
      <c r="G50" s="2"/>
      <c r="H50" s="2"/>
      <c r="I50" s="2">
        <v>1</v>
      </c>
      <c r="J50" s="2"/>
      <c r="K50" s="2">
        <v>1</v>
      </c>
      <c r="L50" s="2">
        <v>1</v>
      </c>
      <c r="M50" s="2"/>
      <c r="N50" s="2"/>
      <c r="O50" s="2"/>
      <c r="P50" s="2"/>
      <c r="Q50" s="2">
        <v>1</v>
      </c>
    </row>
    <row r="51" spans="2:17" s="1" customFormat="1" ht="13.5">
      <c r="B51" s="11">
        <v>42205</v>
      </c>
      <c r="C51" s="2" t="s">
        <v>85</v>
      </c>
      <c r="D51" s="2" t="s">
        <v>94</v>
      </c>
      <c r="E51" s="2">
        <v>3</v>
      </c>
      <c r="F51" s="2">
        <v>3</v>
      </c>
      <c r="G51" s="2">
        <v>2</v>
      </c>
      <c r="H51" s="2"/>
      <c r="I51" s="2"/>
      <c r="J51" s="2"/>
      <c r="K51" s="2"/>
      <c r="L51" s="2">
        <v>2</v>
      </c>
      <c r="M51" s="2"/>
      <c r="N51" s="2"/>
      <c r="O51" s="2"/>
      <c r="P51" s="2">
        <v>1</v>
      </c>
      <c r="Q51" s="2">
        <v>1</v>
      </c>
    </row>
    <row r="52" spans="2:17" s="1" customFormat="1" ht="13.5">
      <c r="B52" s="11">
        <v>42217</v>
      </c>
      <c r="C52" s="2" t="s">
        <v>117</v>
      </c>
      <c r="D52" s="2" t="s">
        <v>112</v>
      </c>
      <c r="E52" s="2">
        <v>3</v>
      </c>
      <c r="F52" s="2">
        <v>2</v>
      </c>
      <c r="G52" s="2"/>
      <c r="H52" s="2"/>
      <c r="I52" s="2"/>
      <c r="J52" s="2"/>
      <c r="K52" s="2">
        <v>1</v>
      </c>
      <c r="L52" s="2"/>
      <c r="M52" s="2"/>
      <c r="N52" s="2"/>
      <c r="O52" s="2"/>
      <c r="P52" s="2"/>
      <c r="Q52" s="2"/>
    </row>
    <row r="53" spans="2:17" s="1" customFormat="1" ht="13.5">
      <c r="B53" s="11">
        <v>42225</v>
      </c>
      <c r="C53" s="2" t="s">
        <v>118</v>
      </c>
      <c r="D53" s="2" t="s">
        <v>119</v>
      </c>
      <c r="E53" s="2">
        <v>4</v>
      </c>
      <c r="F53" s="2">
        <v>3</v>
      </c>
      <c r="G53" s="2"/>
      <c r="H53" s="2"/>
      <c r="I53" s="2"/>
      <c r="J53" s="2"/>
      <c r="K53" s="2">
        <v>1</v>
      </c>
      <c r="L53" s="2"/>
      <c r="M53" s="2">
        <v>1</v>
      </c>
      <c r="N53" s="2"/>
      <c r="O53" s="2"/>
      <c r="P53" s="2"/>
      <c r="Q53" s="2"/>
    </row>
    <row r="54" spans="2:17" s="1" customFormat="1" ht="13.5">
      <c r="B54" s="11">
        <v>42232</v>
      </c>
      <c r="C54" s="2" t="s">
        <v>49</v>
      </c>
      <c r="D54" s="2" t="s">
        <v>120</v>
      </c>
      <c r="E54" s="2">
        <v>3</v>
      </c>
      <c r="F54" s="2">
        <v>2</v>
      </c>
      <c r="G54" s="2">
        <v>2</v>
      </c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</row>
    <row r="55" spans="2:17" s="1" customFormat="1" ht="13.5">
      <c r="B55" s="11">
        <v>42232</v>
      </c>
      <c r="C55" s="2" t="s">
        <v>121</v>
      </c>
      <c r="D55" s="2" t="s">
        <v>94</v>
      </c>
      <c r="E55" s="2">
        <v>3</v>
      </c>
      <c r="F55" s="2">
        <v>2</v>
      </c>
      <c r="G55" s="2"/>
      <c r="H55" s="2"/>
      <c r="I55" s="2"/>
      <c r="J55" s="2"/>
      <c r="K55" s="2">
        <v>1</v>
      </c>
      <c r="L55" s="2"/>
      <c r="M55" s="2"/>
      <c r="N55" s="2"/>
      <c r="O55" s="2"/>
      <c r="P55" s="2">
        <v>1</v>
      </c>
      <c r="Q55" s="2"/>
    </row>
    <row r="56" spans="2:17" s="1" customFormat="1" ht="13.5">
      <c r="B56" s="11">
        <v>42239</v>
      </c>
      <c r="C56" s="2" t="s">
        <v>22</v>
      </c>
      <c r="D56" s="2" t="s">
        <v>68</v>
      </c>
      <c r="E56" s="2">
        <v>4</v>
      </c>
      <c r="F56" s="2">
        <v>4</v>
      </c>
      <c r="G56" s="2">
        <v>1</v>
      </c>
      <c r="H56" s="2"/>
      <c r="I56" s="2"/>
      <c r="J56" s="2"/>
      <c r="K56" s="2"/>
      <c r="L56" s="2">
        <v>1</v>
      </c>
      <c r="M56" s="2">
        <v>1</v>
      </c>
      <c r="N56" s="2"/>
      <c r="O56" s="2"/>
      <c r="P56" s="2">
        <v>1</v>
      </c>
      <c r="Q56" s="2">
        <v>1</v>
      </c>
    </row>
    <row r="57" spans="2:17" s="1" customFormat="1" ht="13.5">
      <c r="B57" s="11">
        <v>42239</v>
      </c>
      <c r="C57" s="18" t="s">
        <v>53</v>
      </c>
      <c r="D57" s="2" t="s">
        <v>123</v>
      </c>
      <c r="E57" s="2">
        <v>3</v>
      </c>
      <c r="F57" s="2">
        <v>3</v>
      </c>
      <c r="G57" s="2">
        <v>1</v>
      </c>
      <c r="H57" s="2"/>
      <c r="I57" s="2"/>
      <c r="J57" s="2"/>
      <c r="K57" s="2"/>
      <c r="L57" s="2"/>
      <c r="M57" s="2"/>
      <c r="N57" s="2"/>
      <c r="O57" s="2"/>
      <c r="P57" s="2">
        <v>2</v>
      </c>
      <c r="Q57" s="2"/>
    </row>
    <row r="58" spans="2:17" s="1" customFormat="1" ht="13.5">
      <c r="B58" s="11">
        <v>42244</v>
      </c>
      <c r="C58" s="2" t="s">
        <v>90</v>
      </c>
      <c r="D58" s="2" t="s">
        <v>124</v>
      </c>
      <c r="E58" s="2">
        <v>3</v>
      </c>
      <c r="F58" s="2">
        <v>3</v>
      </c>
      <c r="G58" s="2"/>
      <c r="H58" s="2">
        <v>1</v>
      </c>
      <c r="I58" s="2"/>
      <c r="J58" s="2"/>
      <c r="K58" s="2"/>
      <c r="L58" s="2">
        <v>1</v>
      </c>
      <c r="M58" s="2"/>
      <c r="N58" s="2"/>
      <c r="O58" s="2"/>
      <c r="P58" s="2"/>
      <c r="Q58" s="2"/>
    </row>
    <row r="59" spans="2:17" s="1" customFormat="1" ht="13.5">
      <c r="B59" s="11">
        <v>42259</v>
      </c>
      <c r="C59" s="2" t="s">
        <v>83</v>
      </c>
      <c r="D59" s="2" t="s">
        <v>125</v>
      </c>
      <c r="E59" s="2">
        <v>3</v>
      </c>
      <c r="F59" s="2">
        <v>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11">
        <v>42266</v>
      </c>
      <c r="C60" s="2" t="s">
        <v>85</v>
      </c>
      <c r="D60" s="2" t="s">
        <v>126</v>
      </c>
      <c r="E60" s="2">
        <v>3</v>
      </c>
      <c r="F60" s="2">
        <v>2</v>
      </c>
      <c r="G60" s="2"/>
      <c r="H60" s="2">
        <v>1</v>
      </c>
      <c r="I60" s="2"/>
      <c r="J60" s="2"/>
      <c r="K60" s="2">
        <v>1</v>
      </c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2"/>
  <sheetViews>
    <sheetView showGridLines="0" zoomScalePageLayoutView="0" workbookViewId="0" topLeftCell="A1">
      <selection activeCell="B8" sqref="B8:F8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38</v>
      </c>
      <c r="D3">
        <f>(G4+H4+I4+J4+K4)/(F4+K4)</f>
        <v>0.2</v>
      </c>
    </row>
    <row r="4" spans="5:17" s="1" customFormat="1" ht="13.5">
      <c r="E4" s="1">
        <f aca="true" t="shared" si="0" ref="E4:Q4">SUM(E6:E72)</f>
        <v>5</v>
      </c>
      <c r="F4" s="1">
        <f t="shared" si="0"/>
        <v>4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41965</v>
      </c>
      <c r="C6" s="18" t="s">
        <v>73</v>
      </c>
      <c r="D6" s="2" t="s">
        <v>77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42175</v>
      </c>
      <c r="C7" s="2" t="s">
        <v>98</v>
      </c>
      <c r="D7" s="2" t="s">
        <v>99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42183</v>
      </c>
      <c r="C8" s="2" t="s">
        <v>100</v>
      </c>
      <c r="D8" s="2" t="s">
        <v>102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0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57" sqref="B57:D57"/>
    </sheetView>
  </sheetViews>
  <sheetFormatPr defaultColWidth="9.00390625" defaultRowHeight="13.5"/>
  <cols>
    <col min="2" max="2" width="11.625" style="0" bestFit="1" customWidth="1"/>
    <col min="3" max="3" width="18.00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0.2792207792207792</v>
      </c>
    </row>
    <row r="3" spans="3:4" ht="13.5">
      <c r="C3" s="3" t="s">
        <v>21</v>
      </c>
      <c r="D3">
        <f>(G4+H4+I4+J4+K4)/(F4+K4)</f>
        <v>0.3546511627906977</v>
      </c>
    </row>
    <row r="4" spans="5:17" s="1" customFormat="1" ht="13.5">
      <c r="E4" s="1">
        <f aca="true" t="shared" si="0" ref="E4:Q4">SUM(E6:E70)</f>
        <v>177</v>
      </c>
      <c r="F4" s="1">
        <f t="shared" si="0"/>
        <v>154</v>
      </c>
      <c r="G4" s="1">
        <f t="shared" si="0"/>
        <v>20</v>
      </c>
      <c r="H4" s="1">
        <f t="shared" si="0"/>
        <v>18</v>
      </c>
      <c r="I4" s="1">
        <f t="shared" si="0"/>
        <v>5</v>
      </c>
      <c r="J4" s="1">
        <f t="shared" si="0"/>
        <v>0</v>
      </c>
      <c r="K4" s="1">
        <f t="shared" si="0"/>
        <v>18</v>
      </c>
      <c r="L4" s="1">
        <f t="shared" si="0"/>
        <v>20</v>
      </c>
      <c r="M4" s="1">
        <f t="shared" si="0"/>
        <v>23</v>
      </c>
      <c r="N4" s="1">
        <f t="shared" si="0"/>
        <v>7</v>
      </c>
      <c r="O4" s="1">
        <f t="shared" si="0"/>
        <v>3</v>
      </c>
      <c r="P4" s="1">
        <f t="shared" si="0"/>
        <v>24</v>
      </c>
      <c r="Q4" s="1">
        <f t="shared" si="0"/>
        <v>5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41700</v>
      </c>
      <c r="C6" s="2" t="s">
        <v>22</v>
      </c>
      <c r="D6" s="2" t="s">
        <v>34</v>
      </c>
      <c r="E6" s="2">
        <v>3</v>
      </c>
      <c r="F6" s="2">
        <v>2</v>
      </c>
      <c r="G6" s="2">
        <v>1</v>
      </c>
      <c r="H6" s="2"/>
      <c r="I6" s="2"/>
      <c r="J6" s="2"/>
      <c r="K6" s="2">
        <v>1</v>
      </c>
      <c r="L6" s="2"/>
      <c r="M6" s="2">
        <v>1</v>
      </c>
      <c r="N6" s="2">
        <v>1</v>
      </c>
      <c r="O6" s="2"/>
      <c r="P6" s="2"/>
      <c r="Q6" s="2"/>
    </row>
    <row r="7" spans="2:17" s="1" customFormat="1" ht="13.5">
      <c r="B7" s="11">
        <v>41875</v>
      </c>
      <c r="C7" s="2" t="s">
        <v>36</v>
      </c>
      <c r="D7" s="2" t="s">
        <v>37</v>
      </c>
      <c r="E7" s="2">
        <v>4</v>
      </c>
      <c r="F7" s="2">
        <v>4</v>
      </c>
      <c r="G7" s="2"/>
      <c r="H7" s="2">
        <v>1</v>
      </c>
      <c r="I7" s="2">
        <v>1</v>
      </c>
      <c r="J7" s="2"/>
      <c r="K7" s="2"/>
      <c r="L7" s="2">
        <v>3</v>
      </c>
      <c r="M7" s="2">
        <v>1</v>
      </c>
      <c r="N7" s="2"/>
      <c r="O7" s="2"/>
      <c r="P7" s="2"/>
      <c r="Q7" s="2"/>
    </row>
    <row r="8" spans="2:17" s="1" customFormat="1" ht="13.5">
      <c r="B8" s="11">
        <v>41882</v>
      </c>
      <c r="C8" s="18" t="s">
        <v>49</v>
      </c>
      <c r="D8" s="2" t="s">
        <v>50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</row>
    <row r="9" spans="2:17" s="1" customFormat="1" ht="13.5">
      <c r="B9" s="11">
        <v>41888</v>
      </c>
      <c r="C9" s="18" t="s">
        <v>51</v>
      </c>
      <c r="D9" s="2" t="s">
        <v>52</v>
      </c>
      <c r="E9" s="2">
        <v>3</v>
      </c>
      <c r="F9" s="2">
        <v>3</v>
      </c>
      <c r="G9" s="2">
        <v>1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41888</v>
      </c>
      <c r="C10" s="18" t="s">
        <v>53</v>
      </c>
      <c r="D10" s="2" t="s">
        <v>54</v>
      </c>
      <c r="E10" s="2">
        <v>3</v>
      </c>
      <c r="F10" s="2">
        <v>2</v>
      </c>
      <c r="G10" s="2">
        <v>1</v>
      </c>
      <c r="H10" s="2"/>
      <c r="I10" s="2"/>
      <c r="J10" s="2"/>
      <c r="K10" s="2">
        <v>1</v>
      </c>
      <c r="L10" s="2">
        <v>1</v>
      </c>
      <c r="M10" s="2">
        <v>1</v>
      </c>
      <c r="N10" s="2"/>
      <c r="O10" s="2"/>
      <c r="P10" s="2"/>
      <c r="Q10" s="2"/>
    </row>
    <row r="11" spans="2:17" s="1" customFormat="1" ht="13.5">
      <c r="B11" s="11">
        <v>41895</v>
      </c>
      <c r="C11" s="18" t="s">
        <v>56</v>
      </c>
      <c r="D11" s="2" t="s">
        <v>57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</row>
    <row r="12" spans="2:17" s="1" customFormat="1" ht="13.5">
      <c r="B12" s="11">
        <v>41909</v>
      </c>
      <c r="C12" s="18" t="s">
        <v>58</v>
      </c>
      <c r="D12" s="2" t="s">
        <v>54</v>
      </c>
      <c r="E12" s="2">
        <v>3</v>
      </c>
      <c r="F12" s="2">
        <v>3</v>
      </c>
      <c r="G12" s="2"/>
      <c r="H12" s="2">
        <v>1</v>
      </c>
      <c r="I12" s="2"/>
      <c r="J12" s="2"/>
      <c r="K12" s="2"/>
      <c r="L12" s="2">
        <v>1</v>
      </c>
      <c r="M12" s="2"/>
      <c r="N12" s="2"/>
      <c r="O12" s="2"/>
      <c r="P12" s="2"/>
      <c r="Q12" s="2"/>
    </row>
    <row r="13" spans="2:17" s="1" customFormat="1" ht="13.5">
      <c r="B13" s="11">
        <v>41923</v>
      </c>
      <c r="C13" s="18" t="s">
        <v>59</v>
      </c>
      <c r="D13" s="2" t="s">
        <v>60</v>
      </c>
      <c r="E13" s="2">
        <v>4</v>
      </c>
      <c r="F13" s="2">
        <v>4</v>
      </c>
      <c r="G13" s="2">
        <v>1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41923</v>
      </c>
      <c r="C14" s="18" t="s">
        <v>61</v>
      </c>
      <c r="D14" s="2" t="s">
        <v>62</v>
      </c>
      <c r="E14" s="2">
        <v>3</v>
      </c>
      <c r="F14" s="2">
        <v>2</v>
      </c>
      <c r="G14" s="2">
        <v>1</v>
      </c>
      <c r="H14" s="2"/>
      <c r="I14" s="2"/>
      <c r="J14" s="2"/>
      <c r="K14" s="2">
        <v>1</v>
      </c>
      <c r="L14" s="2"/>
      <c r="M14" s="2"/>
      <c r="N14" s="2">
        <v>1</v>
      </c>
      <c r="O14" s="2"/>
      <c r="P14" s="2"/>
      <c r="Q14" s="2"/>
    </row>
    <row r="15" spans="2:17" s="1" customFormat="1" ht="13.5">
      <c r="B15" s="11">
        <v>41930</v>
      </c>
      <c r="C15" s="18" t="s">
        <v>63</v>
      </c>
      <c r="D15" s="2" t="s">
        <v>64</v>
      </c>
      <c r="E15" s="2">
        <v>3</v>
      </c>
      <c r="F15" s="2">
        <v>3</v>
      </c>
      <c r="G15" s="2"/>
      <c r="H15" s="2">
        <v>1</v>
      </c>
      <c r="I15" s="2"/>
      <c r="J15" s="2"/>
      <c r="K15" s="2"/>
      <c r="L15" s="2">
        <v>1</v>
      </c>
      <c r="M15" s="2"/>
      <c r="N15" s="2"/>
      <c r="O15" s="2"/>
      <c r="P15" s="2">
        <v>1</v>
      </c>
      <c r="Q15" s="2"/>
    </row>
    <row r="16" spans="2:17" s="1" customFormat="1" ht="13.5">
      <c r="B16" s="11">
        <v>41946</v>
      </c>
      <c r="C16" s="18" t="s">
        <v>66</v>
      </c>
      <c r="D16" s="2" t="s">
        <v>67</v>
      </c>
      <c r="E16" s="2">
        <v>4</v>
      </c>
      <c r="F16" s="2">
        <v>4</v>
      </c>
      <c r="G16" s="2"/>
      <c r="H16" s="2">
        <v>1</v>
      </c>
      <c r="I16" s="2">
        <v>1</v>
      </c>
      <c r="J16" s="2"/>
      <c r="K16" s="2"/>
      <c r="L16" s="2">
        <v>1</v>
      </c>
      <c r="M16" s="2">
        <v>1</v>
      </c>
      <c r="N16" s="2"/>
      <c r="O16" s="2"/>
      <c r="P16" s="2"/>
      <c r="Q16" s="2">
        <v>1</v>
      </c>
    </row>
    <row r="17" spans="2:17" s="1" customFormat="1" ht="13.5">
      <c r="B17" s="11">
        <v>41946</v>
      </c>
      <c r="C17" s="18" t="s">
        <v>66</v>
      </c>
      <c r="D17" s="2" t="s">
        <v>68</v>
      </c>
      <c r="E17" s="2">
        <v>4</v>
      </c>
      <c r="F17" s="2">
        <v>4</v>
      </c>
      <c r="G17" s="2">
        <v>1</v>
      </c>
      <c r="H17" s="2"/>
      <c r="I17" s="2"/>
      <c r="J17" s="2"/>
      <c r="K17" s="2"/>
      <c r="L17" s="2"/>
      <c r="M17" s="2">
        <v>1</v>
      </c>
      <c r="N17" s="2"/>
      <c r="O17" s="2"/>
      <c r="P17" s="2">
        <v>1</v>
      </c>
      <c r="Q17" s="2"/>
    </row>
    <row r="18" spans="2:17" s="1" customFormat="1" ht="13.5">
      <c r="B18" s="11">
        <v>41959</v>
      </c>
      <c r="C18" s="2" t="s">
        <v>70</v>
      </c>
      <c r="D18" s="2" t="s">
        <v>71</v>
      </c>
      <c r="E18" s="1">
        <v>3</v>
      </c>
      <c r="F18" s="2">
        <v>2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>
        <v>1</v>
      </c>
      <c r="Q18" s="2"/>
    </row>
    <row r="19" spans="2:17" s="1" customFormat="1" ht="13.5">
      <c r="B19" s="11">
        <v>41959</v>
      </c>
      <c r="C19" s="2" t="s">
        <v>70</v>
      </c>
      <c r="D19" s="2" t="s">
        <v>72</v>
      </c>
      <c r="E19" s="42">
        <v>4</v>
      </c>
      <c r="F19" s="2">
        <v>3</v>
      </c>
      <c r="G19" s="2"/>
      <c r="H19" s="2"/>
      <c r="I19" s="2"/>
      <c r="J19" s="2"/>
      <c r="K19" s="2">
        <v>1</v>
      </c>
      <c r="L19" s="2"/>
      <c r="M19" s="2">
        <v>1</v>
      </c>
      <c r="N19" s="2"/>
      <c r="O19" s="2"/>
      <c r="P19" s="2"/>
      <c r="Q19" s="2"/>
    </row>
    <row r="20" spans="2:17" s="1" customFormat="1" ht="13.5">
      <c r="B20" s="11">
        <v>41965</v>
      </c>
      <c r="C20" s="18" t="s">
        <v>73</v>
      </c>
      <c r="D20" s="2" t="s">
        <v>74</v>
      </c>
      <c r="E20" s="2">
        <v>4</v>
      </c>
      <c r="F20" s="2">
        <v>3</v>
      </c>
      <c r="G20" s="2">
        <v>1</v>
      </c>
      <c r="H20" s="2"/>
      <c r="I20" s="2"/>
      <c r="J20" s="2"/>
      <c r="K20" s="2">
        <v>1</v>
      </c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42071</v>
      </c>
      <c r="C21" s="18" t="s">
        <v>22</v>
      </c>
      <c r="D21" s="2" t="s">
        <v>78</v>
      </c>
      <c r="E21" s="2">
        <v>5</v>
      </c>
      <c r="F21" s="2">
        <v>4</v>
      </c>
      <c r="G21" s="2">
        <v>1</v>
      </c>
      <c r="H21" s="2"/>
      <c r="I21" s="2"/>
      <c r="J21" s="2"/>
      <c r="K21" s="2">
        <v>1</v>
      </c>
      <c r="L21" s="2">
        <v>3</v>
      </c>
      <c r="M21" s="2">
        <v>2</v>
      </c>
      <c r="N21" s="2">
        <v>1</v>
      </c>
      <c r="O21" s="2"/>
      <c r="P21" s="2"/>
      <c r="Q21" s="2"/>
    </row>
    <row r="22" spans="2:17" s="1" customFormat="1" ht="13.5">
      <c r="B22" s="11">
        <v>42071</v>
      </c>
      <c r="C22" s="18" t="s">
        <v>22</v>
      </c>
      <c r="D22" s="2" t="s">
        <v>52</v>
      </c>
      <c r="E22" s="2">
        <v>4</v>
      </c>
      <c r="F22" s="2">
        <v>2</v>
      </c>
      <c r="G22" s="2"/>
      <c r="H22" s="2"/>
      <c r="I22" s="2"/>
      <c r="J22" s="2"/>
      <c r="K22" s="2">
        <v>2</v>
      </c>
      <c r="L22" s="2"/>
      <c r="M22" s="2"/>
      <c r="N22" s="2"/>
      <c r="O22" s="2"/>
      <c r="P22" s="2"/>
      <c r="Q22" s="2"/>
    </row>
    <row r="23" spans="2:17" s="1" customFormat="1" ht="13.5">
      <c r="B23" s="11">
        <v>42077</v>
      </c>
      <c r="C23" s="18" t="s">
        <v>51</v>
      </c>
      <c r="D23" s="2" t="s">
        <v>57</v>
      </c>
      <c r="E23" s="2">
        <v>3</v>
      </c>
      <c r="F23" s="2">
        <v>3</v>
      </c>
      <c r="G23" s="2"/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42084</v>
      </c>
      <c r="C24" s="2" t="s">
        <v>79</v>
      </c>
      <c r="D24" s="2" t="s">
        <v>80</v>
      </c>
      <c r="E24" s="2">
        <v>4</v>
      </c>
      <c r="F24" s="2">
        <v>3</v>
      </c>
      <c r="G24" s="2">
        <v>1</v>
      </c>
      <c r="H24" s="2">
        <v>2</v>
      </c>
      <c r="I24" s="2"/>
      <c r="J24" s="2"/>
      <c r="K24" s="2">
        <v>1</v>
      </c>
      <c r="L24" s="2">
        <v>1</v>
      </c>
      <c r="M24" s="2">
        <v>2</v>
      </c>
      <c r="N24" s="2"/>
      <c r="O24" s="2"/>
      <c r="P24" s="2"/>
      <c r="Q24" s="2">
        <v>1</v>
      </c>
    </row>
    <row r="25" spans="2:17" s="1" customFormat="1" ht="13.5">
      <c r="B25" s="11">
        <v>42084</v>
      </c>
      <c r="C25" s="2" t="s">
        <v>81</v>
      </c>
      <c r="D25" s="30" t="s">
        <v>82</v>
      </c>
      <c r="E25" s="2">
        <v>4</v>
      </c>
      <c r="F25" s="2">
        <v>4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42105</v>
      </c>
      <c r="C26" s="2" t="s">
        <v>85</v>
      </c>
      <c r="D26" s="2" t="s">
        <v>86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42105</v>
      </c>
      <c r="C27" s="2" t="s">
        <v>87</v>
      </c>
      <c r="D27" s="2" t="s">
        <v>62</v>
      </c>
      <c r="E27" s="2">
        <v>3</v>
      </c>
      <c r="F27" s="2">
        <v>1</v>
      </c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</row>
    <row r="28" spans="2:17" s="1" customFormat="1" ht="13.5">
      <c r="B28" s="11">
        <v>42123</v>
      </c>
      <c r="C28" s="2" t="s">
        <v>36</v>
      </c>
      <c r="D28" s="2" t="s">
        <v>52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>
        <v>2</v>
      </c>
      <c r="M28" s="2"/>
      <c r="N28" s="2"/>
      <c r="O28" s="2"/>
      <c r="P28" s="2">
        <v>2</v>
      </c>
      <c r="Q28" s="2"/>
    </row>
    <row r="29" spans="2:17" s="1" customFormat="1" ht="13.5">
      <c r="B29" s="11">
        <v>42133</v>
      </c>
      <c r="C29" s="18" t="s">
        <v>53</v>
      </c>
      <c r="D29" s="2" t="s">
        <v>88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42133</v>
      </c>
      <c r="C30" s="2" t="s">
        <v>90</v>
      </c>
      <c r="D30" s="2" t="s">
        <v>68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42134</v>
      </c>
      <c r="C31" s="2" t="s">
        <v>91</v>
      </c>
      <c r="D31" s="2" t="s">
        <v>62</v>
      </c>
      <c r="E31" s="2">
        <v>3</v>
      </c>
      <c r="F31" s="2">
        <v>2</v>
      </c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2"/>
    </row>
    <row r="32" spans="2:17" s="1" customFormat="1" ht="13.5">
      <c r="B32" s="11">
        <v>42140</v>
      </c>
      <c r="C32" s="2" t="s">
        <v>85</v>
      </c>
      <c r="D32" s="2" t="s">
        <v>92</v>
      </c>
      <c r="E32" s="2">
        <v>4</v>
      </c>
      <c r="F32" s="2">
        <v>1</v>
      </c>
      <c r="G32" s="2"/>
      <c r="H32" s="2"/>
      <c r="I32" s="2"/>
      <c r="J32" s="2"/>
      <c r="K32" s="2">
        <v>1</v>
      </c>
      <c r="L32" s="2"/>
      <c r="M32" s="2"/>
      <c r="N32" s="2"/>
      <c r="O32" s="2">
        <v>2</v>
      </c>
      <c r="P32" s="2"/>
      <c r="Q32" s="2"/>
    </row>
    <row r="33" spans="2:17" s="1" customFormat="1" ht="13.5">
      <c r="B33" s="11">
        <v>42147</v>
      </c>
      <c r="C33" s="2" t="s">
        <v>36</v>
      </c>
      <c r="D33" s="2" t="s">
        <v>93</v>
      </c>
      <c r="E33" s="2">
        <v>3</v>
      </c>
      <c r="F33" s="2">
        <v>2</v>
      </c>
      <c r="G33" s="2"/>
      <c r="H33" s="2"/>
      <c r="I33" s="2"/>
      <c r="J33" s="2"/>
      <c r="K33" s="2">
        <v>1</v>
      </c>
      <c r="L33" s="2"/>
      <c r="M33" s="2">
        <v>1</v>
      </c>
      <c r="N33" s="2"/>
      <c r="O33" s="2"/>
      <c r="P33" s="2"/>
      <c r="Q33" s="2"/>
    </row>
    <row r="34" spans="2:17" s="1" customFormat="1" ht="13.5">
      <c r="B34" s="11">
        <v>42147</v>
      </c>
      <c r="C34" s="2" t="s">
        <v>83</v>
      </c>
      <c r="D34" s="2" t="s">
        <v>94</v>
      </c>
      <c r="E34" s="2">
        <v>4</v>
      </c>
      <c r="F34" s="2">
        <v>4</v>
      </c>
      <c r="G34" s="2">
        <v>1</v>
      </c>
      <c r="H34" s="2">
        <v>1</v>
      </c>
      <c r="I34" s="2"/>
      <c r="J34" s="2"/>
      <c r="K34" s="2"/>
      <c r="L34" s="2"/>
      <c r="M34" s="2"/>
      <c r="N34" s="2">
        <v>1</v>
      </c>
      <c r="O34" s="2"/>
      <c r="P34" s="2">
        <v>1</v>
      </c>
      <c r="Q34" s="2"/>
    </row>
    <row r="35" spans="2:17" s="1" customFormat="1" ht="13.5">
      <c r="B35" s="11">
        <v>42162</v>
      </c>
      <c r="C35" s="2" t="s">
        <v>95</v>
      </c>
      <c r="D35" s="2" t="s">
        <v>96</v>
      </c>
      <c r="E35" s="2">
        <v>3</v>
      </c>
      <c r="F35" s="2">
        <v>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>
        <v>42162</v>
      </c>
      <c r="C36" s="18" t="s">
        <v>53</v>
      </c>
      <c r="D36" s="2" t="s">
        <v>96</v>
      </c>
      <c r="E36" s="2">
        <v>3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>
        <v>1</v>
      </c>
      <c r="P36" s="2">
        <v>2</v>
      </c>
      <c r="Q36" s="2"/>
    </row>
    <row r="37" spans="2:17" s="1" customFormat="1" ht="13.5">
      <c r="B37" s="11">
        <v>42182</v>
      </c>
      <c r="C37" s="2" t="s">
        <v>49</v>
      </c>
      <c r="D37" s="2" t="s">
        <v>34</v>
      </c>
      <c r="E37" s="2">
        <v>4</v>
      </c>
      <c r="F37" s="2">
        <v>3</v>
      </c>
      <c r="G37" s="2">
        <v>1</v>
      </c>
      <c r="H37" s="2">
        <v>1</v>
      </c>
      <c r="I37" s="2"/>
      <c r="J37" s="2"/>
      <c r="K37" s="2">
        <v>1</v>
      </c>
      <c r="L37" s="2"/>
      <c r="M37" s="2"/>
      <c r="N37" s="2"/>
      <c r="O37" s="2"/>
      <c r="P37" s="2"/>
      <c r="Q37" s="2"/>
    </row>
    <row r="38" spans="2:17" s="1" customFormat="1" ht="13.5">
      <c r="B38" s="11">
        <v>42183</v>
      </c>
      <c r="C38" s="2" t="s">
        <v>100</v>
      </c>
      <c r="D38" s="2" t="s">
        <v>101</v>
      </c>
      <c r="E38" s="2">
        <v>3</v>
      </c>
      <c r="F38" s="2">
        <v>3</v>
      </c>
      <c r="G38" s="2"/>
      <c r="H38" s="2"/>
      <c r="I38" s="2">
        <v>1</v>
      </c>
      <c r="J38" s="2"/>
      <c r="K38" s="2"/>
      <c r="L38" s="2">
        <v>2</v>
      </c>
      <c r="M38" s="2">
        <v>1</v>
      </c>
      <c r="N38" s="2"/>
      <c r="O38" s="2"/>
      <c r="P38" s="2"/>
      <c r="Q38" s="2">
        <v>1</v>
      </c>
    </row>
    <row r="39" spans="2:17" s="1" customFormat="1" ht="13.5">
      <c r="B39" s="11">
        <v>42183</v>
      </c>
      <c r="C39" s="2" t="s">
        <v>100</v>
      </c>
      <c r="D39" s="2" t="s">
        <v>102</v>
      </c>
      <c r="E39" s="2">
        <v>4</v>
      </c>
      <c r="F39" s="2">
        <v>4</v>
      </c>
      <c r="G39" s="2"/>
      <c r="H39" s="2">
        <v>2</v>
      </c>
      <c r="I39" s="2">
        <v>2</v>
      </c>
      <c r="J39" s="2"/>
      <c r="K39" s="2"/>
      <c r="L39" s="2">
        <v>2</v>
      </c>
      <c r="M39" s="2">
        <v>1</v>
      </c>
      <c r="N39" s="2"/>
      <c r="O39" s="2"/>
      <c r="P39" s="2"/>
      <c r="Q39" s="2"/>
    </row>
    <row r="40" spans="2:17" s="1" customFormat="1" ht="13.5">
      <c r="B40" s="11">
        <v>42189</v>
      </c>
      <c r="C40" s="2" t="s">
        <v>105</v>
      </c>
      <c r="D40" s="2" t="s">
        <v>101</v>
      </c>
      <c r="E40" s="2">
        <v>3</v>
      </c>
      <c r="F40" s="2">
        <v>3</v>
      </c>
      <c r="G40" s="2"/>
      <c r="H40" s="2">
        <v>1</v>
      </c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42189</v>
      </c>
      <c r="C41" s="2" t="s">
        <v>85</v>
      </c>
      <c r="D41" s="2" t="s">
        <v>62</v>
      </c>
      <c r="E41" s="2">
        <v>2</v>
      </c>
      <c r="F41" s="2">
        <v>2</v>
      </c>
      <c r="G41" s="2"/>
      <c r="H41" s="2"/>
      <c r="I41" s="2"/>
      <c r="J41" s="2"/>
      <c r="K41" s="2"/>
      <c r="L41" s="2"/>
      <c r="M41" s="2"/>
      <c r="N41" s="2"/>
      <c r="O41" s="2"/>
      <c r="P41" s="2">
        <v>2</v>
      </c>
      <c r="Q41" s="2"/>
    </row>
    <row r="42" spans="2:17" s="1" customFormat="1" ht="13.5">
      <c r="B42" s="11">
        <v>42197</v>
      </c>
      <c r="C42" s="2" t="s">
        <v>106</v>
      </c>
      <c r="D42" s="2" t="s">
        <v>107</v>
      </c>
      <c r="E42" s="2">
        <v>4</v>
      </c>
      <c r="F42" s="2">
        <v>2</v>
      </c>
      <c r="G42" s="2"/>
      <c r="H42" s="2">
        <v>1</v>
      </c>
      <c r="I42" s="2"/>
      <c r="J42" s="2"/>
      <c r="K42" s="2"/>
      <c r="L42" s="2">
        <v>1</v>
      </c>
      <c r="M42" s="2">
        <v>2</v>
      </c>
      <c r="N42" s="2">
        <v>1</v>
      </c>
      <c r="O42" s="2"/>
      <c r="P42" s="2"/>
      <c r="Q42" s="2">
        <v>1</v>
      </c>
    </row>
    <row r="43" spans="2:17" s="1" customFormat="1" ht="13.5">
      <c r="B43" s="11">
        <v>42197</v>
      </c>
      <c r="C43" s="2" t="s">
        <v>106</v>
      </c>
      <c r="D43" s="2" t="s">
        <v>108</v>
      </c>
      <c r="E43" s="2">
        <v>3</v>
      </c>
      <c r="F43" s="2">
        <v>3</v>
      </c>
      <c r="G43" s="2">
        <v>1</v>
      </c>
      <c r="H43" s="2">
        <v>2</v>
      </c>
      <c r="I43" s="2"/>
      <c r="J43" s="2"/>
      <c r="K43" s="2"/>
      <c r="L43" s="2">
        <v>2</v>
      </c>
      <c r="M43" s="2">
        <v>2</v>
      </c>
      <c r="N43" s="2">
        <v>1</v>
      </c>
      <c r="O43" s="2"/>
      <c r="P43" s="2"/>
      <c r="Q43" s="2">
        <v>1</v>
      </c>
    </row>
    <row r="44" spans="2:17" s="1" customFormat="1" ht="13.5">
      <c r="B44" s="11">
        <v>42203</v>
      </c>
      <c r="C44" s="2" t="s">
        <v>97</v>
      </c>
      <c r="D44" s="2" t="s">
        <v>86</v>
      </c>
      <c r="E44" s="2">
        <v>3</v>
      </c>
      <c r="F44" s="2">
        <v>3</v>
      </c>
      <c r="G44" s="2"/>
      <c r="H44" s="2"/>
      <c r="I44" s="2"/>
      <c r="J44" s="2"/>
      <c r="K44" s="2"/>
      <c r="L44" s="2"/>
      <c r="M44" s="2"/>
      <c r="N44" s="2"/>
      <c r="O44" s="2"/>
      <c r="P44" s="2">
        <v>1</v>
      </c>
      <c r="Q44" s="2"/>
    </row>
    <row r="45" spans="2:17" s="1" customFormat="1" ht="13.5">
      <c r="B45" s="11">
        <v>42203</v>
      </c>
      <c r="C45" s="2" t="s">
        <v>97</v>
      </c>
      <c r="D45" s="2" t="s">
        <v>112</v>
      </c>
      <c r="E45" s="2">
        <v>4</v>
      </c>
      <c r="F45" s="2">
        <v>4</v>
      </c>
      <c r="G45" s="2">
        <v>1</v>
      </c>
      <c r="H45" s="2"/>
      <c r="I45" s="2"/>
      <c r="J45" s="2"/>
      <c r="K45" s="2"/>
      <c r="L45" s="2"/>
      <c r="M45" s="2">
        <v>1</v>
      </c>
      <c r="N45" s="2"/>
      <c r="O45" s="2"/>
      <c r="P45" s="2"/>
      <c r="Q45" s="2"/>
    </row>
    <row r="46" spans="2:17" s="1" customFormat="1" ht="13.5">
      <c r="B46" s="11">
        <v>42205</v>
      </c>
      <c r="C46" s="2" t="s">
        <v>49</v>
      </c>
      <c r="D46" s="2" t="s">
        <v>113</v>
      </c>
      <c r="E46" s="2">
        <v>3</v>
      </c>
      <c r="F46" s="2">
        <v>3</v>
      </c>
      <c r="G46" s="2"/>
      <c r="H46" s="2"/>
      <c r="I46" s="2"/>
      <c r="J46" s="2"/>
      <c r="K46" s="2"/>
      <c r="L46" s="2"/>
      <c r="M46" s="2">
        <v>1</v>
      </c>
      <c r="N46" s="2"/>
      <c r="O46" s="2"/>
      <c r="P46" s="2"/>
      <c r="Q46" s="2"/>
    </row>
    <row r="47" spans="2:17" s="1" customFormat="1" ht="13.5">
      <c r="B47" s="11">
        <v>42205</v>
      </c>
      <c r="C47" s="2" t="s">
        <v>85</v>
      </c>
      <c r="D47" s="2" t="s">
        <v>94</v>
      </c>
      <c r="E47" s="2">
        <v>3</v>
      </c>
      <c r="F47" s="2">
        <v>3</v>
      </c>
      <c r="G47" s="2">
        <v>1</v>
      </c>
      <c r="H47" s="2"/>
      <c r="I47" s="2"/>
      <c r="J47" s="2"/>
      <c r="K47" s="2"/>
      <c r="L47" s="2"/>
      <c r="M47" s="2">
        <v>1</v>
      </c>
      <c r="N47" s="2"/>
      <c r="O47" s="2"/>
      <c r="P47" s="2">
        <v>1</v>
      </c>
      <c r="Q47" s="2"/>
    </row>
    <row r="48" spans="2:17" s="1" customFormat="1" ht="13.5">
      <c r="B48" s="11">
        <v>42210</v>
      </c>
      <c r="C48" s="2" t="s">
        <v>116</v>
      </c>
      <c r="D48" s="2" t="s">
        <v>115</v>
      </c>
      <c r="E48" s="2">
        <v>3</v>
      </c>
      <c r="F48" s="2">
        <v>2</v>
      </c>
      <c r="G48" s="2">
        <v>1</v>
      </c>
      <c r="H48" s="2"/>
      <c r="I48" s="2"/>
      <c r="J48" s="2"/>
      <c r="K48" s="2">
        <v>1</v>
      </c>
      <c r="L48" s="2"/>
      <c r="M48" s="2">
        <v>1</v>
      </c>
      <c r="N48" s="2"/>
      <c r="O48" s="2"/>
      <c r="P48" s="2">
        <v>1</v>
      </c>
      <c r="Q48" s="2"/>
    </row>
    <row r="49" spans="2:17" s="1" customFormat="1" ht="13.5">
      <c r="B49" s="11">
        <v>42217</v>
      </c>
      <c r="C49" s="2" t="s">
        <v>117</v>
      </c>
      <c r="D49" s="2" t="s">
        <v>112</v>
      </c>
      <c r="E49" s="2">
        <v>3</v>
      </c>
      <c r="F49" s="2">
        <v>3</v>
      </c>
      <c r="G49" s="2">
        <v>1</v>
      </c>
      <c r="H49" s="2"/>
      <c r="I49" s="2"/>
      <c r="J49" s="2"/>
      <c r="K49" s="2"/>
      <c r="L49" s="2"/>
      <c r="M49" s="2"/>
      <c r="N49" s="2"/>
      <c r="O49" s="2"/>
      <c r="P49" s="2">
        <v>1</v>
      </c>
      <c r="Q49" s="2"/>
    </row>
    <row r="50" spans="2:17" s="1" customFormat="1" ht="13.5">
      <c r="B50" s="11">
        <v>42225</v>
      </c>
      <c r="C50" s="2" t="s">
        <v>118</v>
      </c>
      <c r="D50" s="2" t="s">
        <v>119</v>
      </c>
      <c r="E50" s="2">
        <v>4</v>
      </c>
      <c r="F50" s="2">
        <v>3</v>
      </c>
      <c r="G50" s="2"/>
      <c r="H50" s="2"/>
      <c r="I50" s="2"/>
      <c r="J50" s="2"/>
      <c r="K50" s="2">
        <v>1</v>
      </c>
      <c r="L50" s="2"/>
      <c r="M50" s="2"/>
      <c r="N50" s="2"/>
      <c r="O50" s="2"/>
      <c r="P50" s="2"/>
      <c r="Q50" s="2"/>
    </row>
    <row r="51" spans="2:17" s="1" customFormat="1" ht="13.5">
      <c r="B51" s="11">
        <v>42232</v>
      </c>
      <c r="C51" s="2" t="s">
        <v>49</v>
      </c>
      <c r="D51" s="2" t="s">
        <v>120</v>
      </c>
      <c r="E51" s="2">
        <v>4</v>
      </c>
      <c r="F51" s="2">
        <v>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11">
        <v>42232</v>
      </c>
      <c r="C52" s="2" t="s">
        <v>121</v>
      </c>
      <c r="D52" s="2" t="s">
        <v>94</v>
      </c>
      <c r="E52" s="2">
        <v>3</v>
      </c>
      <c r="F52" s="2">
        <v>3</v>
      </c>
      <c r="G52" s="2"/>
      <c r="H52" s="2">
        <v>1</v>
      </c>
      <c r="I52" s="2"/>
      <c r="J52" s="2"/>
      <c r="K52" s="2"/>
      <c r="L52" s="2"/>
      <c r="M52" s="2">
        <v>1</v>
      </c>
      <c r="N52" s="2">
        <v>1</v>
      </c>
      <c r="O52" s="2"/>
      <c r="P52" s="2"/>
      <c r="Q52" s="2"/>
    </row>
    <row r="53" spans="2:17" s="1" customFormat="1" ht="13.5">
      <c r="B53" s="11">
        <v>42239</v>
      </c>
      <c r="C53" s="2" t="s">
        <v>22</v>
      </c>
      <c r="D53" s="2" t="s">
        <v>68</v>
      </c>
      <c r="E53" s="2">
        <v>4</v>
      </c>
      <c r="F53" s="2">
        <v>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11">
        <v>42239</v>
      </c>
      <c r="C54" s="18" t="s">
        <v>53</v>
      </c>
      <c r="D54" s="2" t="s">
        <v>123</v>
      </c>
      <c r="E54" s="2">
        <v>4</v>
      </c>
      <c r="F54" s="2">
        <v>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11">
        <v>42244</v>
      </c>
      <c r="C55" s="2" t="s">
        <v>90</v>
      </c>
      <c r="D55" s="2" t="s">
        <v>124</v>
      </c>
      <c r="E55" s="2">
        <v>3</v>
      </c>
      <c r="F55" s="2">
        <v>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11">
        <v>42259</v>
      </c>
      <c r="C56" s="2" t="s">
        <v>83</v>
      </c>
      <c r="D56" s="2" t="s">
        <v>125</v>
      </c>
      <c r="E56" s="2">
        <v>4</v>
      </c>
      <c r="F56" s="2">
        <v>4</v>
      </c>
      <c r="G56" s="2"/>
      <c r="H56" s="2"/>
      <c r="I56" s="2"/>
      <c r="J56" s="2"/>
      <c r="K56" s="2"/>
      <c r="L56" s="2"/>
      <c r="M56" s="2"/>
      <c r="N56" s="2"/>
      <c r="O56" s="2"/>
      <c r="P56" s="2">
        <v>2</v>
      </c>
      <c r="Q56" s="2"/>
    </row>
    <row r="57" spans="2:17" s="1" customFormat="1" ht="13.5">
      <c r="B57" s="11">
        <v>42266</v>
      </c>
      <c r="C57" s="2" t="s">
        <v>85</v>
      </c>
      <c r="D57" s="2" t="s">
        <v>126</v>
      </c>
      <c r="E57" s="2">
        <v>3</v>
      </c>
      <c r="F57" s="2">
        <v>3</v>
      </c>
      <c r="G57" s="2"/>
      <c r="H57" s="2"/>
      <c r="I57" s="2"/>
      <c r="J57" s="2"/>
      <c r="K57" s="2"/>
      <c r="L57" s="2"/>
      <c r="M57" s="2"/>
      <c r="N57" s="2"/>
      <c r="O57" s="2"/>
      <c r="P57" s="2">
        <v>1</v>
      </c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H76" sqref="H76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  <col min="5" max="5" width="8.00390625" style="0" customWidth="1"/>
    <col min="6" max="8" width="6.50390625" style="0" bestFit="1" customWidth="1"/>
    <col min="9" max="10" width="7.125" style="0" bestFit="1" customWidth="1"/>
    <col min="11" max="15" width="5.25390625" style="0" bestFit="1" customWidth="1"/>
  </cols>
  <sheetData>
    <row r="2" spans="2:3" ht="13.5">
      <c r="B2" s="3" t="s">
        <v>12</v>
      </c>
      <c r="C2">
        <f>(F4+G4+H4+I4)/E4</f>
        <v>0.2125984251968504</v>
      </c>
    </row>
    <row r="3" spans="2:3" ht="13.5">
      <c r="B3" s="3" t="s">
        <v>21</v>
      </c>
      <c r="C3">
        <f>(F4+G4+H4+I4+J4)/(E4+J4)</f>
        <v>0.2805755395683453</v>
      </c>
    </row>
    <row r="4" spans="4:16" s="1" customFormat="1" ht="13.5">
      <c r="D4" s="1">
        <f aca="true" t="shared" si="0" ref="D4:P4">SUM(D6:D59)</f>
        <v>143</v>
      </c>
      <c r="E4" s="1">
        <f t="shared" si="0"/>
        <v>127</v>
      </c>
      <c r="F4" s="1">
        <f t="shared" si="0"/>
        <v>21</v>
      </c>
      <c r="G4" s="1">
        <f t="shared" si="0"/>
        <v>3</v>
      </c>
      <c r="H4" s="1">
        <f t="shared" si="0"/>
        <v>2</v>
      </c>
      <c r="I4" s="1">
        <f t="shared" si="0"/>
        <v>1</v>
      </c>
      <c r="J4" s="1">
        <f t="shared" si="0"/>
        <v>12</v>
      </c>
      <c r="K4" s="1">
        <f t="shared" si="0"/>
        <v>11</v>
      </c>
      <c r="L4" s="1">
        <f t="shared" si="0"/>
        <v>18</v>
      </c>
      <c r="M4" s="1">
        <f t="shared" si="0"/>
        <v>7</v>
      </c>
      <c r="N4" s="1">
        <f t="shared" si="0"/>
        <v>4</v>
      </c>
      <c r="O4" s="1">
        <f t="shared" si="0"/>
        <v>14</v>
      </c>
      <c r="P4" s="1">
        <f t="shared" si="0"/>
        <v>1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s="1" customFormat="1" ht="13.5">
      <c r="A6" s="11">
        <v>41700</v>
      </c>
      <c r="B6" s="2" t="s">
        <v>22</v>
      </c>
      <c r="C6" s="2" t="s">
        <v>34</v>
      </c>
      <c r="D6" s="2">
        <v>2</v>
      </c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>
        <v>1</v>
      </c>
      <c r="P6" s="2"/>
    </row>
    <row r="7" spans="1:16" s="1" customFormat="1" ht="13.5">
      <c r="A7" s="11">
        <v>41875</v>
      </c>
      <c r="B7" s="2" t="s">
        <v>36</v>
      </c>
      <c r="C7" s="2" t="s">
        <v>37</v>
      </c>
      <c r="D7" s="2">
        <v>3</v>
      </c>
      <c r="E7" s="2">
        <v>3</v>
      </c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/>
    </row>
    <row r="8" spans="1:16" s="1" customFormat="1" ht="13.5">
      <c r="A8" s="11">
        <v>41882</v>
      </c>
      <c r="B8" s="18" t="s">
        <v>49</v>
      </c>
      <c r="C8" s="2" t="s">
        <v>50</v>
      </c>
      <c r="D8" s="2">
        <v>2</v>
      </c>
      <c r="E8" s="2">
        <v>1</v>
      </c>
      <c r="F8" s="2"/>
      <c r="G8" s="2"/>
      <c r="H8" s="2"/>
      <c r="I8" s="2"/>
      <c r="J8" s="2">
        <v>1</v>
      </c>
      <c r="K8" s="2"/>
      <c r="L8" s="2"/>
      <c r="M8" s="2"/>
      <c r="N8" s="2"/>
      <c r="O8" s="2">
        <v>1</v>
      </c>
      <c r="P8" s="2"/>
    </row>
    <row r="9" spans="1:16" s="1" customFormat="1" ht="13.5">
      <c r="A9" s="11">
        <v>41888</v>
      </c>
      <c r="B9" s="18" t="s">
        <v>51</v>
      </c>
      <c r="C9" s="2" t="s">
        <v>52</v>
      </c>
      <c r="D9" s="2">
        <v>2</v>
      </c>
      <c r="E9" s="2">
        <v>1</v>
      </c>
      <c r="F9" s="2"/>
      <c r="G9" s="2"/>
      <c r="H9" s="2"/>
      <c r="I9" s="2"/>
      <c r="J9" s="2">
        <v>1</v>
      </c>
      <c r="K9" s="2"/>
      <c r="L9" s="2"/>
      <c r="M9" s="2"/>
      <c r="N9" s="2"/>
      <c r="O9" s="2"/>
      <c r="P9" s="2"/>
    </row>
    <row r="10" spans="1:16" s="1" customFormat="1" ht="13.5">
      <c r="A10" s="11">
        <v>41888</v>
      </c>
      <c r="B10" s="18" t="s">
        <v>53</v>
      </c>
      <c r="C10" s="2" t="s">
        <v>54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3.5">
      <c r="A11" s="11">
        <v>41895</v>
      </c>
      <c r="B11" s="18" t="s">
        <v>56</v>
      </c>
      <c r="C11" s="2" t="s">
        <v>57</v>
      </c>
      <c r="D11" s="2">
        <v>3</v>
      </c>
      <c r="E11" s="2">
        <v>1</v>
      </c>
      <c r="F11" s="2"/>
      <c r="G11" s="2"/>
      <c r="H11" s="2"/>
      <c r="I11" s="2"/>
      <c r="J11" s="2">
        <v>1</v>
      </c>
      <c r="K11" s="2"/>
      <c r="L11" s="2"/>
      <c r="M11" s="2"/>
      <c r="N11" s="2">
        <v>1</v>
      </c>
      <c r="O11" s="2"/>
      <c r="P11" s="2"/>
    </row>
    <row r="12" spans="1:16" s="1" customFormat="1" ht="13.5">
      <c r="A12" s="11">
        <v>41909</v>
      </c>
      <c r="B12" s="18" t="s">
        <v>58</v>
      </c>
      <c r="C12" s="2" t="s">
        <v>54</v>
      </c>
      <c r="D12" s="2">
        <v>3</v>
      </c>
      <c r="E12" s="2">
        <v>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3.5">
      <c r="A13" s="11">
        <v>41923</v>
      </c>
      <c r="B13" s="18" t="s">
        <v>59</v>
      </c>
      <c r="C13" s="2" t="s">
        <v>60</v>
      </c>
      <c r="D13" s="2">
        <v>3</v>
      </c>
      <c r="E13" s="2">
        <v>3</v>
      </c>
      <c r="F13" s="2">
        <v>1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</row>
    <row r="14" spans="1:16" s="1" customFormat="1" ht="13.5">
      <c r="A14" s="11">
        <v>41923</v>
      </c>
      <c r="B14" s="18" t="s">
        <v>61</v>
      </c>
      <c r="C14" s="2" t="s">
        <v>62</v>
      </c>
      <c r="D14" s="2">
        <v>2</v>
      </c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13.5">
      <c r="A15" s="11">
        <v>41930</v>
      </c>
      <c r="B15" s="18" t="s">
        <v>63</v>
      </c>
      <c r="C15" s="2" t="s">
        <v>64</v>
      </c>
      <c r="D15" s="2">
        <v>2</v>
      </c>
      <c r="E15" s="2">
        <v>2</v>
      </c>
      <c r="F15" s="2">
        <v>1</v>
      </c>
      <c r="G15" s="2"/>
      <c r="H15" s="2"/>
      <c r="I15" s="2"/>
      <c r="J15" s="2"/>
      <c r="K15" s="2" t="s">
        <v>65</v>
      </c>
      <c r="L15" s="2">
        <v>1</v>
      </c>
      <c r="M15" s="2"/>
      <c r="N15" s="2"/>
      <c r="O15" s="2"/>
      <c r="P15" s="2"/>
    </row>
    <row r="16" spans="1:16" s="1" customFormat="1" ht="13.5">
      <c r="A16" s="11">
        <v>41946</v>
      </c>
      <c r="B16" s="18" t="s">
        <v>66</v>
      </c>
      <c r="C16" s="2" t="s">
        <v>67</v>
      </c>
      <c r="D16" s="2">
        <v>3</v>
      </c>
      <c r="E16" s="2">
        <v>3</v>
      </c>
      <c r="F16" s="2">
        <v>1</v>
      </c>
      <c r="G16" s="2">
        <v>1</v>
      </c>
      <c r="H16" s="2"/>
      <c r="I16" s="2"/>
      <c r="J16" s="2"/>
      <c r="K16" s="2">
        <v>1</v>
      </c>
      <c r="L16" s="2">
        <v>1</v>
      </c>
      <c r="M16" s="2"/>
      <c r="N16" s="2"/>
      <c r="O16" s="2"/>
      <c r="P16" s="2"/>
    </row>
    <row r="17" spans="1:16" s="1" customFormat="1" ht="13.5">
      <c r="A17" s="11">
        <v>41946</v>
      </c>
      <c r="B17" s="18" t="s">
        <v>66</v>
      </c>
      <c r="C17" s="2" t="s">
        <v>68</v>
      </c>
      <c r="D17" s="2">
        <v>2</v>
      </c>
      <c r="E17" s="2">
        <v>2</v>
      </c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</row>
    <row r="18" spans="1:16" s="1" customFormat="1" ht="13.5">
      <c r="A18" s="11">
        <v>41959</v>
      </c>
      <c r="B18" s="2" t="s">
        <v>70</v>
      </c>
      <c r="C18" s="2" t="s">
        <v>71</v>
      </c>
      <c r="D18" s="2">
        <v>2</v>
      </c>
      <c r="E18" s="2"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s="1" customFormat="1" ht="13.5">
      <c r="A19" s="11">
        <v>41959</v>
      </c>
      <c r="B19" s="2" t="s">
        <v>70</v>
      </c>
      <c r="C19" s="2" t="s">
        <v>72</v>
      </c>
      <c r="D19" s="2">
        <v>3</v>
      </c>
      <c r="E19" s="2">
        <v>2</v>
      </c>
      <c r="F19" s="2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</row>
    <row r="20" spans="1:16" s="1" customFormat="1" ht="13.5">
      <c r="A20" s="11">
        <v>41965</v>
      </c>
      <c r="B20" s="18" t="s">
        <v>73</v>
      </c>
      <c r="C20" s="2" t="s">
        <v>75</v>
      </c>
      <c r="D20" s="2">
        <v>3</v>
      </c>
      <c r="E20" s="2">
        <v>3</v>
      </c>
      <c r="F20" s="2">
        <v>2</v>
      </c>
      <c r="G20" s="2"/>
      <c r="H20" s="2"/>
      <c r="I20" s="2"/>
      <c r="J20" s="2"/>
      <c r="K20" s="2"/>
      <c r="L20" s="2">
        <v>2</v>
      </c>
      <c r="M20" s="2"/>
      <c r="N20" s="2"/>
      <c r="O20" s="2"/>
      <c r="P20" s="2"/>
    </row>
    <row r="21" spans="1:16" s="1" customFormat="1" ht="13.5">
      <c r="A21" s="11">
        <v>42071</v>
      </c>
      <c r="B21" s="18" t="s">
        <v>22</v>
      </c>
      <c r="C21" s="2" t="s">
        <v>78</v>
      </c>
      <c r="D21" s="2">
        <v>4</v>
      </c>
      <c r="E21" s="2">
        <v>4</v>
      </c>
      <c r="F21" s="2">
        <v>1</v>
      </c>
      <c r="G21" s="2"/>
      <c r="H21" s="2"/>
      <c r="I21" s="2"/>
      <c r="J21" s="2"/>
      <c r="K21" s="2">
        <v>2</v>
      </c>
      <c r="L21" s="2">
        <v>1</v>
      </c>
      <c r="M21" s="2">
        <v>1</v>
      </c>
      <c r="N21" s="2"/>
      <c r="O21" s="2"/>
      <c r="P21" s="2"/>
    </row>
    <row r="22" spans="1:16" s="1" customFormat="1" ht="13.5">
      <c r="A22" s="11">
        <v>42071</v>
      </c>
      <c r="B22" s="18" t="s">
        <v>22</v>
      </c>
      <c r="C22" s="2" t="s">
        <v>52</v>
      </c>
      <c r="D22" s="2">
        <v>3</v>
      </c>
      <c r="E22" s="2">
        <v>3</v>
      </c>
      <c r="F22" s="2"/>
      <c r="G22" s="2"/>
      <c r="H22" s="2"/>
      <c r="I22" s="2"/>
      <c r="J22" s="2"/>
      <c r="K22" s="2"/>
      <c r="L22" s="2">
        <v>1</v>
      </c>
      <c r="M22" s="2"/>
      <c r="N22" s="2"/>
      <c r="O22" s="2">
        <v>1</v>
      </c>
      <c r="P22" s="2"/>
    </row>
    <row r="23" spans="1:16" s="1" customFormat="1" ht="13.5">
      <c r="A23" s="11">
        <v>42077</v>
      </c>
      <c r="B23" s="18" t="s">
        <v>51</v>
      </c>
      <c r="C23" s="2" t="s">
        <v>57</v>
      </c>
      <c r="D23" s="2">
        <v>3</v>
      </c>
      <c r="E23" s="2">
        <v>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13.5">
      <c r="A24" s="11">
        <v>42084</v>
      </c>
      <c r="B24" s="2" t="s">
        <v>79</v>
      </c>
      <c r="C24" s="2" t="s">
        <v>80</v>
      </c>
      <c r="D24" s="2">
        <v>3</v>
      </c>
      <c r="E24" s="2">
        <v>3</v>
      </c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</row>
    <row r="25" spans="1:16" s="1" customFormat="1" ht="13.5">
      <c r="A25" s="11">
        <v>42084</v>
      </c>
      <c r="B25" s="2" t="s">
        <v>81</v>
      </c>
      <c r="C25" s="30" t="s">
        <v>82</v>
      </c>
      <c r="D25" s="2">
        <v>3</v>
      </c>
      <c r="E25" s="2">
        <v>3</v>
      </c>
      <c r="F25" s="2">
        <v>2</v>
      </c>
      <c r="G25" s="2"/>
      <c r="H25" s="2"/>
      <c r="I25" s="2"/>
      <c r="J25" s="2"/>
      <c r="K25" s="2"/>
      <c r="L25" s="2">
        <v>2</v>
      </c>
      <c r="M25" s="2"/>
      <c r="N25" s="2"/>
      <c r="O25" s="2"/>
      <c r="P25" s="2"/>
    </row>
    <row r="26" spans="1:16" s="1" customFormat="1" ht="13.5">
      <c r="A26" s="11">
        <v>42091</v>
      </c>
      <c r="B26" s="2" t="s">
        <v>83</v>
      </c>
      <c r="C26" s="2" t="s">
        <v>57</v>
      </c>
      <c r="D26" s="2">
        <v>4</v>
      </c>
      <c r="E26" s="2">
        <v>4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13.5">
      <c r="A27" s="11">
        <v>42091</v>
      </c>
      <c r="B27" s="2" t="s">
        <v>84</v>
      </c>
      <c r="C27" s="2" t="s">
        <v>62</v>
      </c>
      <c r="D27" s="2">
        <v>3</v>
      </c>
      <c r="E27" s="2">
        <v>2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>
        <v>1</v>
      </c>
      <c r="P27" s="2"/>
    </row>
    <row r="28" spans="1:16" s="1" customFormat="1" ht="13.5">
      <c r="A28" s="11">
        <v>42105</v>
      </c>
      <c r="B28" s="2" t="s">
        <v>85</v>
      </c>
      <c r="C28" s="2" t="s">
        <v>86</v>
      </c>
      <c r="D28" s="2">
        <v>2</v>
      </c>
      <c r="E28" s="2">
        <v>2</v>
      </c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/>
    </row>
    <row r="29" spans="1:16" s="1" customFormat="1" ht="13.5">
      <c r="A29" s="11">
        <v>42105</v>
      </c>
      <c r="B29" s="2" t="s">
        <v>87</v>
      </c>
      <c r="C29" s="2" t="s">
        <v>62</v>
      </c>
      <c r="D29" s="2">
        <v>3</v>
      </c>
      <c r="E29" s="2">
        <v>2</v>
      </c>
      <c r="F29" s="2"/>
      <c r="G29" s="2"/>
      <c r="H29" s="2"/>
      <c r="I29" s="2"/>
      <c r="J29" s="2">
        <v>1</v>
      </c>
      <c r="K29" s="2"/>
      <c r="L29" s="2"/>
      <c r="M29" s="2"/>
      <c r="N29" s="2"/>
      <c r="O29" s="2"/>
      <c r="P29" s="2"/>
    </row>
    <row r="30" spans="1:16" s="1" customFormat="1" ht="13.5">
      <c r="A30" s="11">
        <v>42123</v>
      </c>
      <c r="B30" s="2" t="s">
        <v>36</v>
      </c>
      <c r="C30" s="2" t="s">
        <v>52</v>
      </c>
      <c r="D30" s="2">
        <v>2</v>
      </c>
      <c r="E30" s="2">
        <v>2</v>
      </c>
      <c r="F30" s="2">
        <v>1</v>
      </c>
      <c r="G30" s="2"/>
      <c r="H30" s="2"/>
      <c r="I30" s="2"/>
      <c r="J30" s="2"/>
      <c r="K30" s="2"/>
      <c r="L30" s="2">
        <v>1</v>
      </c>
      <c r="M30" s="2"/>
      <c r="N30" s="2"/>
      <c r="O30" s="2"/>
      <c r="P30" s="2"/>
    </row>
    <row r="31" spans="1:16" s="1" customFormat="1" ht="13.5">
      <c r="A31" s="11">
        <v>42133</v>
      </c>
      <c r="B31" s="18" t="s">
        <v>53</v>
      </c>
      <c r="C31" s="2" t="s">
        <v>88</v>
      </c>
      <c r="D31" s="1">
        <v>3</v>
      </c>
      <c r="E31" s="2">
        <v>3</v>
      </c>
      <c r="F31" s="2"/>
      <c r="G31" s="2">
        <v>1</v>
      </c>
      <c r="H31" s="2">
        <v>1</v>
      </c>
      <c r="I31" s="2"/>
      <c r="J31" s="2"/>
      <c r="K31" s="2">
        <v>1</v>
      </c>
      <c r="L31" s="2"/>
      <c r="M31" s="2"/>
      <c r="N31" s="2"/>
      <c r="O31" s="2"/>
      <c r="P31" s="2"/>
    </row>
    <row r="32" spans="1:16" s="1" customFormat="1" ht="13.5">
      <c r="A32" s="11">
        <v>42133</v>
      </c>
      <c r="B32" s="2" t="s">
        <v>90</v>
      </c>
      <c r="C32" s="2" t="s">
        <v>68</v>
      </c>
      <c r="D32" s="2">
        <v>3</v>
      </c>
      <c r="E32" s="2">
        <v>2</v>
      </c>
      <c r="F32" s="2"/>
      <c r="G32" s="2"/>
      <c r="H32" s="2"/>
      <c r="I32" s="2"/>
      <c r="J32" s="2"/>
      <c r="K32" s="2"/>
      <c r="L32" s="2"/>
      <c r="M32" s="2"/>
      <c r="N32" s="2">
        <v>1</v>
      </c>
      <c r="O32" s="2"/>
      <c r="P32" s="2"/>
    </row>
    <row r="33" spans="1:16" s="1" customFormat="1" ht="13.5">
      <c r="A33" s="11">
        <v>42134</v>
      </c>
      <c r="B33" s="2" t="s">
        <v>91</v>
      </c>
      <c r="C33" s="2" t="s">
        <v>62</v>
      </c>
      <c r="D33" s="2">
        <v>2</v>
      </c>
      <c r="E33" s="2">
        <v>1</v>
      </c>
      <c r="F33" s="2">
        <v>1</v>
      </c>
      <c r="G33" s="2"/>
      <c r="H33" s="2"/>
      <c r="I33" s="2"/>
      <c r="J33" s="2">
        <v>1</v>
      </c>
      <c r="K33" s="2"/>
      <c r="L33" s="2"/>
      <c r="M33" s="2"/>
      <c r="N33" s="2"/>
      <c r="O33" s="2"/>
      <c r="P33" s="2"/>
    </row>
    <row r="34" spans="1:16" s="1" customFormat="1" ht="13.5">
      <c r="A34" s="11">
        <v>42140</v>
      </c>
      <c r="B34" s="2" t="s">
        <v>85</v>
      </c>
      <c r="C34" s="2" t="s">
        <v>92</v>
      </c>
      <c r="D34" s="2">
        <v>3</v>
      </c>
      <c r="E34" s="2">
        <v>3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13.5">
      <c r="A35" s="11">
        <v>42147</v>
      </c>
      <c r="B35" s="2" t="s">
        <v>36</v>
      </c>
      <c r="C35" s="2" t="s">
        <v>93</v>
      </c>
      <c r="D35" s="2">
        <v>3</v>
      </c>
      <c r="E35" s="2">
        <v>2</v>
      </c>
      <c r="F35" s="2"/>
      <c r="G35" s="2"/>
      <c r="H35" s="2"/>
      <c r="I35" s="2"/>
      <c r="J35" s="2">
        <v>1</v>
      </c>
      <c r="K35" s="2"/>
      <c r="L35" s="2">
        <v>1</v>
      </c>
      <c r="M35" s="2"/>
      <c r="N35" s="2"/>
      <c r="O35" s="2"/>
      <c r="P35" s="2"/>
    </row>
    <row r="36" spans="1:16" s="1" customFormat="1" ht="13.5">
      <c r="A36" s="11">
        <v>42147</v>
      </c>
      <c r="B36" s="2" t="s">
        <v>83</v>
      </c>
      <c r="C36" s="2" t="s">
        <v>94</v>
      </c>
      <c r="D36" s="2">
        <v>3</v>
      </c>
      <c r="E36" s="2">
        <v>3</v>
      </c>
      <c r="F36" s="2">
        <v>1</v>
      </c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</row>
    <row r="37" spans="1:16" s="1" customFormat="1" ht="13.5">
      <c r="A37" s="11">
        <v>42162</v>
      </c>
      <c r="B37" s="2" t="s">
        <v>95</v>
      </c>
      <c r="C37" s="2" t="s">
        <v>96</v>
      </c>
      <c r="D37" s="2">
        <v>3</v>
      </c>
      <c r="E37" s="2">
        <v>3</v>
      </c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/>
    </row>
    <row r="38" spans="1:16" s="1" customFormat="1" ht="13.5">
      <c r="A38" s="11">
        <v>42162</v>
      </c>
      <c r="B38" s="18" t="s">
        <v>53</v>
      </c>
      <c r="C38" s="2" t="s">
        <v>96</v>
      </c>
      <c r="D38" s="2">
        <v>2</v>
      </c>
      <c r="E38" s="2">
        <v>2</v>
      </c>
      <c r="F38" s="2"/>
      <c r="G38" s="2"/>
      <c r="H38" s="2"/>
      <c r="I38" s="2"/>
      <c r="J38" s="2"/>
      <c r="K38" s="2"/>
      <c r="L38" s="2"/>
      <c r="M38" s="2"/>
      <c r="N38" s="2"/>
      <c r="O38" s="2">
        <v>2</v>
      </c>
      <c r="P38" s="2"/>
    </row>
    <row r="39" spans="1:16" s="1" customFormat="1" ht="13.5">
      <c r="A39" s="11">
        <v>42182</v>
      </c>
      <c r="B39" s="2" t="s">
        <v>49</v>
      </c>
      <c r="C39" s="2" t="s">
        <v>34</v>
      </c>
      <c r="D39" s="2">
        <v>3</v>
      </c>
      <c r="E39" s="2">
        <v>3</v>
      </c>
      <c r="F39" s="2">
        <v>1</v>
      </c>
      <c r="G39" s="2"/>
      <c r="H39" s="2"/>
      <c r="I39" s="2"/>
      <c r="J39" s="2"/>
      <c r="K39" s="2"/>
      <c r="L39" s="2">
        <v>1</v>
      </c>
      <c r="M39" s="2"/>
      <c r="N39" s="2"/>
      <c r="O39" s="2">
        <v>1</v>
      </c>
      <c r="P39" s="2"/>
    </row>
    <row r="40" spans="1:16" s="1" customFormat="1" ht="13.5">
      <c r="A40" s="11">
        <v>42183</v>
      </c>
      <c r="B40" s="2" t="s">
        <v>100</v>
      </c>
      <c r="C40" s="2" t="s">
        <v>101</v>
      </c>
      <c r="D40" s="2">
        <v>2</v>
      </c>
      <c r="E40" s="2">
        <v>2</v>
      </c>
      <c r="F40" s="2"/>
      <c r="G40" s="2"/>
      <c r="H40" s="2"/>
      <c r="I40" s="2"/>
      <c r="J40" s="2"/>
      <c r="K40" s="2"/>
      <c r="L40" s="2">
        <v>1</v>
      </c>
      <c r="M40" s="2"/>
      <c r="N40" s="2"/>
      <c r="O40" s="2"/>
      <c r="P40" s="2"/>
    </row>
    <row r="41" spans="1:16" s="1" customFormat="1" ht="13.5">
      <c r="A41" s="11">
        <v>42183</v>
      </c>
      <c r="B41" s="2" t="s">
        <v>100</v>
      </c>
      <c r="C41" s="2" t="s">
        <v>102</v>
      </c>
      <c r="D41" s="2">
        <v>2</v>
      </c>
      <c r="E41" s="2">
        <v>2</v>
      </c>
      <c r="F41" s="2"/>
      <c r="G41" s="2"/>
      <c r="H41" s="2">
        <v>1</v>
      </c>
      <c r="I41" s="2">
        <v>1</v>
      </c>
      <c r="J41" s="2"/>
      <c r="K41" s="2">
        <v>4</v>
      </c>
      <c r="L41" s="2">
        <v>1</v>
      </c>
      <c r="M41" s="2"/>
      <c r="N41" s="2"/>
      <c r="O41" s="2"/>
      <c r="P41" s="2">
        <v>1</v>
      </c>
    </row>
    <row r="42" spans="1:16" s="1" customFormat="1" ht="13.5">
      <c r="A42" s="11">
        <v>42189</v>
      </c>
      <c r="B42" s="2" t="s">
        <v>105</v>
      </c>
      <c r="C42" s="2" t="s">
        <v>101</v>
      </c>
      <c r="D42" s="2">
        <v>3</v>
      </c>
      <c r="E42" s="2">
        <v>3</v>
      </c>
      <c r="F42" s="2"/>
      <c r="G42" s="2"/>
      <c r="H42" s="2"/>
      <c r="I42" s="2"/>
      <c r="J42" s="2"/>
      <c r="K42" s="2"/>
      <c r="L42" s="2"/>
      <c r="M42" s="2"/>
      <c r="N42" s="2"/>
      <c r="O42" s="2">
        <v>2</v>
      </c>
      <c r="P42" s="2"/>
    </row>
    <row r="43" spans="1:16" s="1" customFormat="1" ht="13.5">
      <c r="A43" s="11">
        <v>42197</v>
      </c>
      <c r="B43" s="2" t="s">
        <v>106</v>
      </c>
      <c r="C43" s="2" t="s">
        <v>107</v>
      </c>
      <c r="D43" s="2">
        <v>3</v>
      </c>
      <c r="E43" s="2">
        <v>2</v>
      </c>
      <c r="F43" s="2">
        <v>1</v>
      </c>
      <c r="G43" s="2"/>
      <c r="H43" s="2"/>
      <c r="I43" s="2"/>
      <c r="J43" s="2">
        <v>1</v>
      </c>
      <c r="K43" s="2">
        <v>1</v>
      </c>
      <c r="L43" s="2">
        <v>1</v>
      </c>
      <c r="M43" s="2"/>
      <c r="N43" s="2"/>
      <c r="O43" s="2"/>
      <c r="P43" s="2"/>
    </row>
    <row r="44" spans="1:16" s="1" customFormat="1" ht="13.5">
      <c r="A44" s="11">
        <v>42197</v>
      </c>
      <c r="B44" s="2" t="s">
        <v>106</v>
      </c>
      <c r="C44" s="2" t="s">
        <v>108</v>
      </c>
      <c r="D44" s="2">
        <v>2</v>
      </c>
      <c r="E44" s="2">
        <v>0</v>
      </c>
      <c r="F44" s="2"/>
      <c r="G44" s="2"/>
      <c r="H44" s="2"/>
      <c r="I44" s="2"/>
      <c r="J44" s="2">
        <v>2</v>
      </c>
      <c r="K44" s="2"/>
      <c r="L44" s="2">
        <v>1</v>
      </c>
      <c r="M44" s="2"/>
      <c r="N44" s="2"/>
      <c r="O44" s="2"/>
      <c r="P44" s="2"/>
    </row>
    <row r="45" spans="1:16" s="1" customFormat="1" ht="13.5">
      <c r="A45" s="11">
        <v>42203</v>
      </c>
      <c r="B45" s="2" t="s">
        <v>97</v>
      </c>
      <c r="C45" s="2" t="s">
        <v>86</v>
      </c>
      <c r="D45" s="2">
        <v>2</v>
      </c>
      <c r="E45" s="2">
        <v>1</v>
      </c>
      <c r="F45" s="2"/>
      <c r="G45" s="2"/>
      <c r="H45" s="2"/>
      <c r="I45" s="2"/>
      <c r="J45" s="2"/>
      <c r="K45" s="2"/>
      <c r="L45" s="2"/>
      <c r="M45" s="2"/>
      <c r="N45" s="2">
        <v>1</v>
      </c>
      <c r="O45" s="2"/>
      <c r="P45" s="2"/>
    </row>
    <row r="46" spans="1:16" s="1" customFormat="1" ht="13.5">
      <c r="A46" s="11">
        <v>42203</v>
      </c>
      <c r="B46" s="2" t="s">
        <v>97</v>
      </c>
      <c r="C46" s="2" t="s">
        <v>112</v>
      </c>
      <c r="D46" s="2">
        <v>3</v>
      </c>
      <c r="E46" s="2">
        <v>2</v>
      </c>
      <c r="F46" s="2"/>
      <c r="G46" s="2"/>
      <c r="H46" s="2"/>
      <c r="I46" s="2"/>
      <c r="J46" s="2">
        <v>1</v>
      </c>
      <c r="K46" s="2"/>
      <c r="L46" s="2">
        <v>1</v>
      </c>
      <c r="M46" s="2">
        <v>1</v>
      </c>
      <c r="N46" s="2"/>
      <c r="O46" s="2"/>
      <c r="P46" s="2"/>
    </row>
    <row r="47" spans="1:16" s="1" customFormat="1" ht="13.5">
      <c r="A47" s="11">
        <v>42205</v>
      </c>
      <c r="B47" s="2" t="s">
        <v>49</v>
      </c>
      <c r="C47" s="2" t="s">
        <v>113</v>
      </c>
      <c r="D47" s="2">
        <v>3</v>
      </c>
      <c r="E47" s="2">
        <v>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3.5">
      <c r="A48" s="11">
        <v>42205</v>
      </c>
      <c r="B48" s="2" t="s">
        <v>85</v>
      </c>
      <c r="C48" s="2" t="s">
        <v>94</v>
      </c>
      <c r="D48" s="2">
        <v>2</v>
      </c>
      <c r="E48" s="2">
        <v>2</v>
      </c>
      <c r="F48" s="2"/>
      <c r="G48" s="2"/>
      <c r="H48" s="2"/>
      <c r="I48" s="2"/>
      <c r="J48" s="2"/>
      <c r="K48" s="2"/>
      <c r="L48" s="2"/>
      <c r="M48" s="2">
        <v>1</v>
      </c>
      <c r="N48" s="2"/>
      <c r="O48" s="2"/>
      <c r="P48" s="2"/>
    </row>
    <row r="49" spans="1:16" s="1" customFormat="1" ht="13.5">
      <c r="A49" s="11">
        <v>42210</v>
      </c>
      <c r="B49" s="2" t="s">
        <v>114</v>
      </c>
      <c r="C49" s="2" t="s">
        <v>115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3.5">
      <c r="A50" s="11">
        <v>42210</v>
      </c>
      <c r="B50" s="2" t="s">
        <v>116</v>
      </c>
      <c r="C50" s="2" t="s">
        <v>115</v>
      </c>
      <c r="D50" s="2">
        <v>3</v>
      </c>
      <c r="E50" s="2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3.5">
      <c r="A51" s="11">
        <v>42217</v>
      </c>
      <c r="B51" s="2" t="s">
        <v>117</v>
      </c>
      <c r="C51" s="2" t="s">
        <v>112</v>
      </c>
      <c r="D51" s="2">
        <v>3</v>
      </c>
      <c r="E51" s="2">
        <v>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3.5">
      <c r="A52" s="11">
        <v>42225</v>
      </c>
      <c r="B52" s="2" t="s">
        <v>118</v>
      </c>
      <c r="C52" s="2" t="s">
        <v>119</v>
      </c>
      <c r="D52" s="2">
        <v>4</v>
      </c>
      <c r="E52" s="2">
        <v>4</v>
      </c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3.5">
      <c r="A53" s="11">
        <v>42232</v>
      </c>
      <c r="B53" s="2" t="s">
        <v>49</v>
      </c>
      <c r="C53" s="2" t="s">
        <v>120</v>
      </c>
      <c r="D53" s="2">
        <v>3</v>
      </c>
      <c r="E53" s="2">
        <v>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3.5">
      <c r="A54" s="11">
        <v>42232</v>
      </c>
      <c r="B54" s="2" t="s">
        <v>121</v>
      </c>
      <c r="C54" s="2" t="s">
        <v>94</v>
      </c>
      <c r="D54" s="2">
        <v>2</v>
      </c>
      <c r="E54" s="2">
        <v>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3.5">
      <c r="A55" s="11">
        <v>42239</v>
      </c>
      <c r="B55" s="2" t="s">
        <v>22</v>
      </c>
      <c r="C55" s="2" t="s">
        <v>68</v>
      </c>
      <c r="D55" s="2">
        <v>3</v>
      </c>
      <c r="E55" s="2">
        <v>3</v>
      </c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3.5">
      <c r="A56" s="11">
        <v>42239</v>
      </c>
      <c r="B56" s="18" t="s">
        <v>53</v>
      </c>
      <c r="C56" s="2" t="s">
        <v>123</v>
      </c>
      <c r="D56" s="2">
        <v>3</v>
      </c>
      <c r="E56" s="2">
        <v>3</v>
      </c>
      <c r="F56" s="2">
        <v>1</v>
      </c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3.5">
      <c r="A57" s="11">
        <v>42244</v>
      </c>
      <c r="B57" s="2" t="s">
        <v>90</v>
      </c>
      <c r="C57" s="2" t="s">
        <v>124</v>
      </c>
      <c r="D57" s="2">
        <v>3</v>
      </c>
      <c r="E57" s="2">
        <v>3</v>
      </c>
      <c r="F57" s="2">
        <v>2</v>
      </c>
      <c r="G57" s="2"/>
      <c r="H57" s="2"/>
      <c r="I57" s="2"/>
      <c r="J57" s="2"/>
      <c r="K57" s="2"/>
      <c r="L57" s="2">
        <v>1</v>
      </c>
      <c r="M57" s="2">
        <v>2</v>
      </c>
      <c r="N57" s="2"/>
      <c r="O57" s="2"/>
      <c r="P57" s="2"/>
    </row>
    <row r="58" spans="1:16" s="1" customFormat="1" ht="13.5">
      <c r="A58" s="11">
        <v>42259</v>
      </c>
      <c r="B58" s="2" t="s">
        <v>83</v>
      </c>
      <c r="C58" s="2" t="s">
        <v>125</v>
      </c>
      <c r="D58" s="2">
        <v>4</v>
      </c>
      <c r="E58" s="2">
        <v>4</v>
      </c>
      <c r="F58" s="2"/>
      <c r="G58" s="2"/>
      <c r="H58" s="2"/>
      <c r="I58" s="2"/>
      <c r="J58" s="2"/>
      <c r="K58" s="2"/>
      <c r="L58" s="2"/>
      <c r="M58" s="2">
        <v>1</v>
      </c>
      <c r="N58" s="2"/>
      <c r="O58" s="2"/>
      <c r="P58" s="2"/>
    </row>
    <row r="59" spans="1:16" s="1" customFormat="1" ht="13.5">
      <c r="A59" s="11">
        <v>42266</v>
      </c>
      <c r="B59" s="2" t="s">
        <v>85</v>
      </c>
      <c r="C59" s="2" t="s">
        <v>126</v>
      </c>
      <c r="D59" s="2">
        <v>2</v>
      </c>
      <c r="E59" s="2">
        <v>2</v>
      </c>
      <c r="F59" s="2"/>
      <c r="G59" s="2"/>
      <c r="H59" s="2"/>
      <c r="I59" s="2"/>
      <c r="J59" s="2"/>
      <c r="K59" s="2"/>
      <c r="L59" s="2"/>
      <c r="M59" s="2"/>
      <c r="N59" s="2"/>
      <c r="O59" s="2">
        <v>2</v>
      </c>
      <c r="P59" s="2"/>
    </row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S21" sqref="S21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  <col min="6" max="8" width="6.50390625" style="0" bestFit="1" customWidth="1"/>
    <col min="9" max="10" width="7.125" style="0" bestFit="1" customWidth="1"/>
    <col min="11" max="15" width="5.25390625" style="0" bestFit="1" customWidth="1"/>
  </cols>
  <sheetData>
    <row r="2" spans="2:3" ht="13.5">
      <c r="B2" s="3" t="s">
        <v>12</v>
      </c>
      <c r="C2">
        <f>(F4+G4+H4+I4)/E4</f>
        <v>0.1724137931034483</v>
      </c>
    </row>
    <row r="3" spans="2:3" ht="13.5">
      <c r="B3" s="3" t="s">
        <v>23</v>
      </c>
      <c r="C3">
        <f>(F4+G4+H4+I4+J4)/(E4+J4)</f>
        <v>0.30434782608695654</v>
      </c>
    </row>
    <row r="4" spans="4:16" s="1" customFormat="1" ht="13.5">
      <c r="D4" s="1">
        <f aca="true" t="shared" si="0" ref="D4:P4">SUM(D6:D39)</f>
        <v>69</v>
      </c>
      <c r="E4" s="1">
        <f t="shared" si="0"/>
        <v>58</v>
      </c>
      <c r="F4" s="1">
        <f t="shared" si="0"/>
        <v>9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11</v>
      </c>
      <c r="K4" s="1">
        <f t="shared" si="0"/>
        <v>3</v>
      </c>
      <c r="L4" s="1">
        <f t="shared" si="0"/>
        <v>7</v>
      </c>
      <c r="M4" s="1">
        <f t="shared" si="0"/>
        <v>1</v>
      </c>
      <c r="N4" s="1">
        <f t="shared" si="0"/>
        <v>0</v>
      </c>
      <c r="O4" s="1">
        <f t="shared" si="0"/>
        <v>17</v>
      </c>
      <c r="P4" s="1">
        <f t="shared" si="0"/>
        <v>1</v>
      </c>
    </row>
    <row r="5" spans="1:16" s="1" customFormat="1" ht="13.5">
      <c r="A5" s="2" t="s">
        <v>0</v>
      </c>
      <c r="B5" s="2" t="s">
        <v>1</v>
      </c>
      <c r="C5" s="2" t="s">
        <v>2</v>
      </c>
      <c r="D5" s="8" t="s">
        <v>3</v>
      </c>
      <c r="E5" s="4" t="s">
        <v>4</v>
      </c>
      <c r="F5" s="6" t="s">
        <v>5</v>
      </c>
      <c r="G5" s="6" t="s">
        <v>6</v>
      </c>
      <c r="H5" s="6" t="s">
        <v>7</v>
      </c>
      <c r="I5" s="8" t="s">
        <v>8</v>
      </c>
      <c r="J5" s="5" t="s">
        <v>9</v>
      </c>
      <c r="K5" s="7" t="s">
        <v>10</v>
      </c>
      <c r="L5" s="7" t="s">
        <v>11</v>
      </c>
      <c r="M5" s="9" t="s">
        <v>13</v>
      </c>
      <c r="N5" s="9" t="s">
        <v>14</v>
      </c>
      <c r="O5" s="10" t="s">
        <v>15</v>
      </c>
      <c r="P5" s="12" t="s">
        <v>16</v>
      </c>
    </row>
    <row r="6" spans="1:16" ht="13.5">
      <c r="A6" s="11">
        <v>41700</v>
      </c>
      <c r="B6" s="2" t="s">
        <v>22</v>
      </c>
      <c r="C6" s="2" t="s">
        <v>34</v>
      </c>
      <c r="D6" s="2">
        <v>2</v>
      </c>
      <c r="E6" s="2">
        <v>2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5">
      <c r="A7" s="11">
        <v>41875</v>
      </c>
      <c r="B7" s="2" t="s">
        <v>36</v>
      </c>
      <c r="C7" s="2" t="s">
        <v>37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11">
        <v>41882</v>
      </c>
      <c r="B8" s="18" t="s">
        <v>49</v>
      </c>
      <c r="C8" s="2" t="s">
        <v>50</v>
      </c>
      <c r="D8" s="2">
        <v>1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2"/>
    </row>
    <row r="9" spans="1:16" ht="13.5">
      <c r="A9" s="11">
        <v>41888</v>
      </c>
      <c r="B9" s="18" t="s">
        <v>51</v>
      </c>
      <c r="C9" s="2" t="s">
        <v>52</v>
      </c>
      <c r="D9" s="2">
        <v>2</v>
      </c>
      <c r="E9" s="2">
        <v>2</v>
      </c>
      <c r="F9" s="2">
        <v>1</v>
      </c>
      <c r="G9" s="2"/>
      <c r="H9" s="2"/>
      <c r="I9" s="2"/>
      <c r="J9" s="2"/>
      <c r="K9" s="2"/>
      <c r="L9" s="2"/>
      <c r="M9" s="2">
        <v>1</v>
      </c>
      <c r="N9" s="2"/>
      <c r="O9" s="2"/>
      <c r="P9" s="2"/>
    </row>
    <row r="10" spans="1:16" ht="13.5">
      <c r="A10" s="11">
        <v>41895</v>
      </c>
      <c r="B10" s="18" t="s">
        <v>56</v>
      </c>
      <c r="C10" s="2" t="s">
        <v>57</v>
      </c>
      <c r="D10" s="2">
        <v>3</v>
      </c>
      <c r="E10" s="2">
        <v>2</v>
      </c>
      <c r="F10" s="2"/>
      <c r="G10" s="2"/>
      <c r="H10" s="2"/>
      <c r="I10" s="2"/>
      <c r="J10" s="2">
        <v>1</v>
      </c>
      <c r="K10" s="2"/>
      <c r="L10" s="2"/>
      <c r="M10" s="2"/>
      <c r="N10" s="2"/>
      <c r="O10" s="2">
        <v>1</v>
      </c>
      <c r="P10" s="2"/>
    </row>
    <row r="11" spans="1:16" ht="13.5">
      <c r="A11" s="11">
        <v>41909</v>
      </c>
      <c r="B11" s="18" t="s">
        <v>58</v>
      </c>
      <c r="C11" s="2" t="s">
        <v>54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3.5">
      <c r="A12" s="11">
        <v>41923</v>
      </c>
      <c r="B12" s="18" t="s">
        <v>61</v>
      </c>
      <c r="C12" s="2" t="s">
        <v>62</v>
      </c>
      <c r="D12" s="2">
        <v>2</v>
      </c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</row>
    <row r="13" spans="1:16" ht="13.5">
      <c r="A13" s="11">
        <v>41930</v>
      </c>
      <c r="B13" s="18" t="s">
        <v>63</v>
      </c>
      <c r="C13" s="2" t="s">
        <v>64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3.5">
      <c r="A14" s="11">
        <v>42071</v>
      </c>
      <c r="B14" s="18" t="s">
        <v>22</v>
      </c>
      <c r="C14" s="2" t="s">
        <v>78</v>
      </c>
      <c r="D14" s="2">
        <v>2</v>
      </c>
      <c r="E14" s="2">
        <v>0</v>
      </c>
      <c r="F14" s="2"/>
      <c r="G14" s="2"/>
      <c r="H14" s="2"/>
      <c r="I14" s="2"/>
      <c r="J14" s="2">
        <v>2</v>
      </c>
      <c r="K14" s="2"/>
      <c r="L14" s="2">
        <v>1</v>
      </c>
      <c r="M14" s="2"/>
      <c r="N14" s="2"/>
      <c r="O14" s="2"/>
      <c r="P14" s="2"/>
    </row>
    <row r="15" spans="1:16" ht="13.5">
      <c r="A15" s="11">
        <v>42084</v>
      </c>
      <c r="B15" s="2" t="s">
        <v>79</v>
      </c>
      <c r="C15" s="2" t="s">
        <v>80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3.5">
      <c r="A16" s="11">
        <v>42091</v>
      </c>
      <c r="B16" s="2" t="s">
        <v>83</v>
      </c>
      <c r="C16" s="2" t="s">
        <v>57</v>
      </c>
      <c r="D16" s="2">
        <v>2</v>
      </c>
      <c r="E16" s="2">
        <v>2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3.5">
      <c r="A17" s="11">
        <v>42091</v>
      </c>
      <c r="B17" s="2" t="s">
        <v>84</v>
      </c>
      <c r="C17" s="2" t="s">
        <v>62</v>
      </c>
      <c r="D17" s="2">
        <v>3</v>
      </c>
      <c r="E17" s="2">
        <v>2</v>
      </c>
      <c r="F17" s="2"/>
      <c r="G17" s="2"/>
      <c r="H17" s="2"/>
      <c r="I17" s="2"/>
      <c r="J17" s="2">
        <v>1</v>
      </c>
      <c r="K17" s="2"/>
      <c r="L17" s="2"/>
      <c r="M17" s="2"/>
      <c r="N17" s="2"/>
      <c r="O17" s="2">
        <v>1</v>
      </c>
      <c r="P17" s="2"/>
    </row>
    <row r="18" spans="1:16" ht="13.5">
      <c r="A18" s="11">
        <v>42105</v>
      </c>
      <c r="B18" s="2" t="s">
        <v>85</v>
      </c>
      <c r="C18" s="2" t="s">
        <v>86</v>
      </c>
      <c r="D18" s="2">
        <v>1</v>
      </c>
      <c r="E18" s="2">
        <v>1</v>
      </c>
      <c r="F18" s="2">
        <v>1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>
        <v>1</v>
      </c>
    </row>
    <row r="19" spans="1:16" ht="13.5">
      <c r="A19" s="11">
        <v>42105</v>
      </c>
      <c r="B19" s="2" t="s">
        <v>87</v>
      </c>
      <c r="C19" s="2" t="s">
        <v>62</v>
      </c>
      <c r="D19" s="2">
        <v>1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3.5">
      <c r="A20" s="11">
        <v>42133</v>
      </c>
      <c r="B20" s="18" t="s">
        <v>53</v>
      </c>
      <c r="C20" s="2" t="s">
        <v>88</v>
      </c>
      <c r="D20" s="2">
        <v>1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>
      <c r="A21" s="11">
        <v>42134</v>
      </c>
      <c r="B21" s="2" t="s">
        <v>91</v>
      </c>
      <c r="C21" s="2" t="s">
        <v>62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3.5">
      <c r="A22" s="11">
        <v>42147</v>
      </c>
      <c r="B22" s="2" t="s">
        <v>36</v>
      </c>
      <c r="C22" s="2" t="s">
        <v>93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>
      <c r="A23" s="11">
        <v>42162</v>
      </c>
      <c r="B23" s="2" t="s">
        <v>95</v>
      </c>
      <c r="C23" s="2" t="s">
        <v>96</v>
      </c>
      <c r="D23" s="2">
        <v>1</v>
      </c>
      <c r="E23" s="2">
        <v>1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>
      <c r="A24" s="11">
        <v>42182</v>
      </c>
      <c r="B24" s="2" t="s">
        <v>49</v>
      </c>
      <c r="C24" s="2" t="s">
        <v>34</v>
      </c>
      <c r="D24" s="2">
        <v>3</v>
      </c>
      <c r="E24" s="2">
        <v>2</v>
      </c>
      <c r="F24" s="2"/>
      <c r="G24" s="2"/>
      <c r="H24" s="2"/>
      <c r="I24" s="2"/>
      <c r="J24" s="2">
        <v>1</v>
      </c>
      <c r="K24" s="2"/>
      <c r="L24" s="2"/>
      <c r="M24" s="2"/>
      <c r="N24" s="2"/>
      <c r="O24" s="2">
        <v>1</v>
      </c>
      <c r="P24" s="2"/>
    </row>
    <row r="25" spans="1:16" ht="13.5">
      <c r="A25" s="11">
        <v>42183</v>
      </c>
      <c r="B25" s="2" t="s">
        <v>100</v>
      </c>
      <c r="C25" s="2" t="s">
        <v>102</v>
      </c>
      <c r="D25" s="2">
        <v>3</v>
      </c>
      <c r="E25" s="2">
        <v>3</v>
      </c>
      <c r="F25" s="2"/>
      <c r="G25" s="2"/>
      <c r="H25" s="2"/>
      <c r="I25" s="2"/>
      <c r="J25" s="2"/>
      <c r="K25" s="2"/>
      <c r="L25" s="2">
        <v>1</v>
      </c>
      <c r="M25" s="2"/>
      <c r="N25" s="2"/>
      <c r="O25" s="2">
        <v>2</v>
      </c>
      <c r="P25" s="2"/>
    </row>
    <row r="26" spans="1:16" ht="13.5">
      <c r="A26" s="11">
        <v>42189</v>
      </c>
      <c r="B26" s="2" t="s">
        <v>105</v>
      </c>
      <c r="C26" s="2" t="s">
        <v>101</v>
      </c>
      <c r="D26" s="2">
        <v>1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</row>
    <row r="27" spans="1:16" ht="13.5">
      <c r="A27" s="11">
        <v>42197</v>
      </c>
      <c r="B27" s="2" t="s">
        <v>106</v>
      </c>
      <c r="C27" s="2" t="s">
        <v>108</v>
      </c>
      <c r="D27" s="2">
        <v>3</v>
      </c>
      <c r="E27" s="2">
        <v>2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</row>
    <row r="28" spans="1:16" ht="13.5">
      <c r="A28" s="11">
        <v>42203</v>
      </c>
      <c r="B28" s="2" t="s">
        <v>97</v>
      </c>
      <c r="C28" s="2" t="s">
        <v>86</v>
      </c>
      <c r="D28" s="2">
        <v>3</v>
      </c>
      <c r="E28" s="2">
        <v>2</v>
      </c>
      <c r="F28" s="2"/>
      <c r="G28" s="2"/>
      <c r="H28" s="2"/>
      <c r="I28" s="2"/>
      <c r="J28" s="2">
        <v>1</v>
      </c>
      <c r="K28" s="2"/>
      <c r="L28" s="2">
        <v>1</v>
      </c>
      <c r="M28" s="2"/>
      <c r="N28" s="2"/>
      <c r="O28" s="2"/>
      <c r="P28" s="2"/>
    </row>
    <row r="29" spans="1:16" ht="13.5">
      <c r="A29" s="11">
        <v>42205</v>
      </c>
      <c r="B29" s="2" t="s">
        <v>49</v>
      </c>
      <c r="C29" s="2" t="s">
        <v>113</v>
      </c>
      <c r="D29" s="2">
        <v>3</v>
      </c>
      <c r="E29" s="2">
        <v>3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>
        <v>2</v>
      </c>
      <c r="P29" s="2"/>
    </row>
    <row r="30" spans="1:16" ht="13.5">
      <c r="A30" s="11">
        <v>42205</v>
      </c>
      <c r="B30" s="2" t="s">
        <v>85</v>
      </c>
      <c r="C30" s="2" t="s">
        <v>94</v>
      </c>
      <c r="D30" s="2">
        <v>3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>
        <v>1</v>
      </c>
      <c r="P30" s="2"/>
    </row>
    <row r="31" spans="1:16" ht="13.5">
      <c r="A31" s="11">
        <v>42210</v>
      </c>
      <c r="B31" s="2" t="s">
        <v>116</v>
      </c>
      <c r="C31" s="2" t="s">
        <v>115</v>
      </c>
      <c r="D31" s="2">
        <v>4</v>
      </c>
      <c r="E31" s="2">
        <v>3</v>
      </c>
      <c r="F31" s="2">
        <v>1</v>
      </c>
      <c r="G31" s="2"/>
      <c r="H31" s="2"/>
      <c r="I31" s="2"/>
      <c r="J31" s="2">
        <v>1</v>
      </c>
      <c r="K31" s="2">
        <v>1</v>
      </c>
      <c r="L31" s="2"/>
      <c r="M31" s="2"/>
      <c r="N31" s="2"/>
      <c r="O31" s="2">
        <v>1</v>
      </c>
      <c r="P31" s="2"/>
    </row>
    <row r="32" spans="1:16" ht="13.5">
      <c r="A32" s="11">
        <v>42217</v>
      </c>
      <c r="B32" s="2" t="s">
        <v>117</v>
      </c>
      <c r="C32" s="2" t="s">
        <v>112</v>
      </c>
      <c r="D32" s="2">
        <v>3</v>
      </c>
      <c r="E32" s="2">
        <v>3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>
        <v>1</v>
      </c>
      <c r="P32" s="2"/>
    </row>
    <row r="33" spans="1:16" ht="13.5">
      <c r="A33" s="11">
        <v>42225</v>
      </c>
      <c r="B33" s="2" t="s">
        <v>118</v>
      </c>
      <c r="C33" s="2" t="s">
        <v>119</v>
      </c>
      <c r="D33" s="2">
        <v>3</v>
      </c>
      <c r="E33" s="2">
        <v>2</v>
      </c>
      <c r="F33" s="2">
        <v>1</v>
      </c>
      <c r="G33" s="2"/>
      <c r="H33" s="2"/>
      <c r="I33" s="2"/>
      <c r="J33" s="2">
        <v>1</v>
      </c>
      <c r="K33" s="2"/>
      <c r="L33" s="2"/>
      <c r="M33" s="2"/>
      <c r="N33" s="2"/>
      <c r="O33" s="2">
        <v>1</v>
      </c>
      <c r="P33" s="2"/>
    </row>
    <row r="34" spans="1:16" ht="13.5">
      <c r="A34" s="11">
        <v>42232</v>
      </c>
      <c r="B34" s="2" t="s">
        <v>49</v>
      </c>
      <c r="C34" s="2" t="s">
        <v>120</v>
      </c>
      <c r="D34" s="2">
        <v>1</v>
      </c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>
        <v>1</v>
      </c>
      <c r="P34" s="2"/>
    </row>
    <row r="35" spans="1:16" ht="13.5">
      <c r="A35" s="11">
        <v>42239</v>
      </c>
      <c r="B35" s="2" t="s">
        <v>22</v>
      </c>
      <c r="C35" s="2" t="s">
        <v>68</v>
      </c>
      <c r="D35" s="2">
        <v>2</v>
      </c>
      <c r="E35" s="2">
        <v>2</v>
      </c>
      <c r="F35" s="2"/>
      <c r="G35" s="2">
        <v>1</v>
      </c>
      <c r="H35" s="2"/>
      <c r="I35" s="2"/>
      <c r="J35" s="2"/>
      <c r="K35" s="2">
        <v>1</v>
      </c>
      <c r="L35" s="2"/>
      <c r="M35" s="2"/>
      <c r="N35" s="2"/>
      <c r="O35" s="2">
        <v>1</v>
      </c>
      <c r="P35" s="2"/>
    </row>
    <row r="36" spans="1:16" ht="13.5">
      <c r="A36" s="11">
        <v>42239</v>
      </c>
      <c r="B36" s="18" t="s">
        <v>53</v>
      </c>
      <c r="C36" s="2" t="s">
        <v>123</v>
      </c>
      <c r="D36" s="2">
        <v>3</v>
      </c>
      <c r="E36" s="2">
        <v>3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3.5">
      <c r="A37" s="11">
        <v>42244</v>
      </c>
      <c r="B37" s="2" t="s">
        <v>90</v>
      </c>
      <c r="C37" s="2" t="s">
        <v>124</v>
      </c>
      <c r="D37" s="2">
        <v>2</v>
      </c>
      <c r="E37" s="2">
        <v>1</v>
      </c>
      <c r="F37" s="2"/>
      <c r="G37" s="2"/>
      <c r="H37" s="2"/>
      <c r="I37" s="2"/>
      <c r="J37" s="2">
        <v>1</v>
      </c>
      <c r="K37" s="2"/>
      <c r="L37" s="2">
        <v>1</v>
      </c>
      <c r="M37" s="2"/>
      <c r="N37" s="2"/>
      <c r="O37" s="2"/>
      <c r="P37" s="2"/>
    </row>
    <row r="38" spans="1:16" ht="13.5">
      <c r="A38" s="11">
        <v>42259</v>
      </c>
      <c r="B38" s="2" t="s">
        <v>83</v>
      </c>
      <c r="C38" s="2" t="s">
        <v>125</v>
      </c>
      <c r="D38" s="2">
        <v>3</v>
      </c>
      <c r="E38" s="2">
        <v>2</v>
      </c>
      <c r="F38" s="2"/>
      <c r="G38" s="2"/>
      <c r="H38" s="2"/>
      <c r="I38" s="2"/>
      <c r="J38" s="2">
        <v>1</v>
      </c>
      <c r="K38" s="2"/>
      <c r="L38" s="2">
        <v>2</v>
      </c>
      <c r="M38" s="2"/>
      <c r="N38" s="2"/>
      <c r="O38" s="2"/>
      <c r="P38" s="2"/>
    </row>
    <row r="39" spans="1:16" ht="13.5">
      <c r="A39" s="11">
        <v>42266</v>
      </c>
      <c r="B39" s="2" t="s">
        <v>85</v>
      </c>
      <c r="C39" s="2" t="s">
        <v>126</v>
      </c>
      <c r="D39" s="2">
        <v>2</v>
      </c>
      <c r="E39" s="2">
        <v>2</v>
      </c>
      <c r="F39" s="2"/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D63" sqref="D63"/>
    </sheetView>
  </sheetViews>
  <sheetFormatPr defaultColWidth="9.00390625" defaultRowHeight="13.5"/>
  <cols>
    <col min="2" max="2" width="11.625" style="0" bestFit="1" customWidth="1"/>
    <col min="3" max="3" width="18.00390625" style="0" bestFit="1" customWidth="1"/>
  </cols>
  <sheetData>
    <row r="2" spans="3:4" ht="13.5">
      <c r="C2" s="3" t="s">
        <v>12</v>
      </c>
      <c r="D2">
        <f>(G4+H4+I4+J4)/F4</f>
        <v>0.3128491620111732</v>
      </c>
    </row>
    <row r="3" spans="3:4" ht="13.5">
      <c r="C3" s="3" t="s">
        <v>21</v>
      </c>
      <c r="D3">
        <f>(G4+H4+I4+J4+K4)/(F4+K4)</f>
        <v>0.3626943005181347</v>
      </c>
    </row>
    <row r="4" spans="5:17" s="1" customFormat="1" ht="13.5">
      <c r="E4" s="1">
        <f aca="true" t="shared" si="0" ref="E4:Q4">SUM(E6:E72)</f>
        <v>195</v>
      </c>
      <c r="F4" s="1">
        <f t="shared" si="0"/>
        <v>179</v>
      </c>
      <c r="G4" s="1">
        <f t="shared" si="0"/>
        <v>43</v>
      </c>
      <c r="H4" s="1">
        <f t="shared" si="0"/>
        <v>6</v>
      </c>
      <c r="I4" s="1">
        <f t="shared" si="0"/>
        <v>5</v>
      </c>
      <c r="J4" s="1">
        <f t="shared" si="0"/>
        <v>2</v>
      </c>
      <c r="K4" s="1">
        <f t="shared" si="0"/>
        <v>14</v>
      </c>
      <c r="L4" s="1">
        <f t="shared" si="0"/>
        <v>22</v>
      </c>
      <c r="M4" s="1">
        <f t="shared" si="0"/>
        <v>31</v>
      </c>
      <c r="N4" s="1">
        <f t="shared" si="0"/>
        <v>11</v>
      </c>
      <c r="O4" s="1">
        <f t="shared" si="0"/>
        <v>2</v>
      </c>
      <c r="P4" s="1">
        <f t="shared" si="0"/>
        <v>11</v>
      </c>
      <c r="Q4" s="1">
        <f t="shared" si="0"/>
        <v>4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41700</v>
      </c>
      <c r="C6" s="2" t="s">
        <v>22</v>
      </c>
      <c r="D6" s="2" t="s">
        <v>34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41875</v>
      </c>
      <c r="C7" s="2" t="s">
        <v>36</v>
      </c>
      <c r="D7" s="2" t="s">
        <v>37</v>
      </c>
      <c r="E7" s="2">
        <v>4</v>
      </c>
      <c r="F7" s="2">
        <v>4</v>
      </c>
      <c r="G7" s="2">
        <v>2</v>
      </c>
      <c r="H7" s="2"/>
      <c r="I7" s="2"/>
      <c r="J7" s="2"/>
      <c r="K7" s="2"/>
      <c r="L7" s="2"/>
      <c r="M7" s="2">
        <v>2</v>
      </c>
      <c r="N7" s="2"/>
      <c r="O7" s="2"/>
      <c r="P7" s="2"/>
      <c r="Q7" s="2"/>
    </row>
    <row r="8" spans="2:17" s="1" customFormat="1" ht="13.5">
      <c r="B8" s="11">
        <v>41882</v>
      </c>
      <c r="C8" s="18" t="s">
        <v>49</v>
      </c>
      <c r="D8" s="2" t="s">
        <v>50</v>
      </c>
      <c r="E8" s="2">
        <v>3</v>
      </c>
      <c r="F8" s="2">
        <v>3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41888</v>
      </c>
      <c r="C9" s="18" t="s">
        <v>51</v>
      </c>
      <c r="D9" s="2" t="s">
        <v>52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41888</v>
      </c>
      <c r="C10" s="18" t="s">
        <v>53</v>
      </c>
      <c r="D10" s="2" t="s">
        <v>54</v>
      </c>
      <c r="E10" s="2">
        <v>3</v>
      </c>
      <c r="F10" s="2">
        <v>3</v>
      </c>
      <c r="G10" s="2">
        <v>1</v>
      </c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</row>
    <row r="11" spans="2:17" s="1" customFormat="1" ht="13.5">
      <c r="B11" s="11">
        <v>41909</v>
      </c>
      <c r="C11" s="18" t="s">
        <v>58</v>
      </c>
      <c r="D11" s="2" t="s">
        <v>54</v>
      </c>
      <c r="E11" s="2">
        <v>3</v>
      </c>
      <c r="F11" s="2">
        <v>3</v>
      </c>
      <c r="G11" s="2">
        <v>1</v>
      </c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</row>
    <row r="12" spans="2:17" s="1" customFormat="1" ht="13.5">
      <c r="B12" s="11">
        <v>41923</v>
      </c>
      <c r="C12" s="18" t="s">
        <v>59</v>
      </c>
      <c r="D12" s="2" t="s">
        <v>60</v>
      </c>
      <c r="E12" s="2">
        <v>4</v>
      </c>
      <c r="F12" s="2">
        <v>4</v>
      </c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</row>
    <row r="13" spans="2:17" s="1" customFormat="1" ht="13.5">
      <c r="B13" s="11">
        <v>41923</v>
      </c>
      <c r="C13" s="18" t="s">
        <v>61</v>
      </c>
      <c r="D13" s="2" t="s">
        <v>62</v>
      </c>
      <c r="E13" s="2">
        <v>3</v>
      </c>
      <c r="F13" s="2">
        <v>2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</row>
    <row r="14" spans="2:17" s="1" customFormat="1" ht="13.5">
      <c r="B14" s="11">
        <v>41930</v>
      </c>
      <c r="C14" s="18" t="s">
        <v>63</v>
      </c>
      <c r="D14" s="2" t="s">
        <v>64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41946</v>
      </c>
      <c r="C15" s="18" t="s">
        <v>66</v>
      </c>
      <c r="D15" s="2" t="s">
        <v>67</v>
      </c>
      <c r="E15" s="2">
        <v>4</v>
      </c>
      <c r="F15" s="2">
        <v>4</v>
      </c>
      <c r="G15" s="2"/>
      <c r="H15" s="2">
        <v>1</v>
      </c>
      <c r="I15" s="2"/>
      <c r="J15" s="2"/>
      <c r="K15" s="2"/>
      <c r="L15" s="2">
        <v>1</v>
      </c>
      <c r="M15" s="2"/>
      <c r="N15" s="2"/>
      <c r="O15" s="2"/>
      <c r="P15" s="2"/>
      <c r="Q15" s="2"/>
    </row>
    <row r="16" spans="2:17" s="1" customFormat="1" ht="13.5">
      <c r="B16" s="11">
        <v>41946</v>
      </c>
      <c r="C16" s="18" t="s">
        <v>66</v>
      </c>
      <c r="D16" s="2" t="s">
        <v>68</v>
      </c>
      <c r="E16" s="2">
        <v>4</v>
      </c>
      <c r="F16" s="2">
        <v>3</v>
      </c>
      <c r="G16" s="2"/>
      <c r="H16" s="2"/>
      <c r="I16" s="2">
        <v>1</v>
      </c>
      <c r="J16" s="2"/>
      <c r="K16" s="2">
        <v>1</v>
      </c>
      <c r="L16" s="2">
        <v>1</v>
      </c>
      <c r="M16" s="2">
        <v>1</v>
      </c>
      <c r="N16" s="2">
        <v>1</v>
      </c>
      <c r="O16" s="2"/>
      <c r="P16" s="2"/>
      <c r="Q16" s="2"/>
    </row>
    <row r="17" spans="2:17" s="1" customFormat="1" ht="13.5">
      <c r="B17" s="11">
        <v>41959</v>
      </c>
      <c r="C17" s="2" t="s">
        <v>70</v>
      </c>
      <c r="D17" s="2" t="s">
        <v>71</v>
      </c>
      <c r="E17" s="2">
        <v>3</v>
      </c>
      <c r="F17" s="2">
        <v>3</v>
      </c>
      <c r="G17" s="2"/>
      <c r="H17" s="2"/>
      <c r="I17" s="2">
        <v>2</v>
      </c>
      <c r="J17" s="2"/>
      <c r="K17" s="2"/>
      <c r="L17" s="2">
        <v>1</v>
      </c>
      <c r="M17" s="2">
        <v>1</v>
      </c>
      <c r="N17" s="2"/>
      <c r="O17" s="2"/>
      <c r="P17" s="2"/>
      <c r="Q17" s="2"/>
    </row>
    <row r="18" spans="2:17" s="1" customFormat="1" ht="13.5">
      <c r="B18" s="11">
        <v>41959</v>
      </c>
      <c r="C18" s="2" t="s">
        <v>70</v>
      </c>
      <c r="D18" s="2" t="s">
        <v>72</v>
      </c>
      <c r="E18" s="2">
        <v>4</v>
      </c>
      <c r="F18" s="2">
        <v>3</v>
      </c>
      <c r="G18" s="2"/>
      <c r="H18" s="2"/>
      <c r="I18" s="2"/>
      <c r="J18" s="2"/>
      <c r="K18" s="2"/>
      <c r="L18" s="2"/>
      <c r="M18" s="2">
        <v>1</v>
      </c>
      <c r="N18" s="2"/>
      <c r="O18" s="2">
        <v>1</v>
      </c>
      <c r="P18" s="2"/>
      <c r="Q18" s="2"/>
    </row>
    <row r="19" spans="2:17" s="1" customFormat="1" ht="13.5">
      <c r="B19" s="11">
        <v>41965</v>
      </c>
      <c r="C19" s="18" t="s">
        <v>73</v>
      </c>
      <c r="D19" s="2" t="s">
        <v>74</v>
      </c>
      <c r="E19" s="2">
        <v>4</v>
      </c>
      <c r="F19" s="42">
        <v>4</v>
      </c>
      <c r="G19" s="2">
        <v>1</v>
      </c>
      <c r="H19" s="2"/>
      <c r="I19" s="2">
        <v>1</v>
      </c>
      <c r="J19" s="2"/>
      <c r="K19" s="2"/>
      <c r="L19" s="2">
        <v>1</v>
      </c>
      <c r="M19" s="2">
        <v>2</v>
      </c>
      <c r="N19" s="2"/>
      <c r="O19" s="2"/>
      <c r="P19" s="2">
        <v>1</v>
      </c>
      <c r="Q19" s="2"/>
    </row>
    <row r="20" spans="2:17" s="1" customFormat="1" ht="13.5">
      <c r="B20" s="11">
        <v>41965</v>
      </c>
      <c r="C20" s="18" t="s">
        <v>73</v>
      </c>
      <c r="D20" s="2" t="s">
        <v>77</v>
      </c>
      <c r="E20" s="2">
        <v>1</v>
      </c>
      <c r="F20" s="2">
        <v>0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42071</v>
      </c>
      <c r="C21" s="18" t="s">
        <v>22</v>
      </c>
      <c r="D21" s="2" t="s">
        <v>78</v>
      </c>
      <c r="E21" s="2">
        <v>5</v>
      </c>
      <c r="F21" s="2">
        <v>5</v>
      </c>
      <c r="G21" s="2">
        <v>2</v>
      </c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/>
      <c r="P21" s="2"/>
      <c r="Q21" s="2"/>
    </row>
    <row r="22" spans="2:17" s="1" customFormat="1" ht="13.5">
      <c r="B22" s="11">
        <v>42071</v>
      </c>
      <c r="C22" s="18" t="s">
        <v>22</v>
      </c>
      <c r="D22" s="2" t="s">
        <v>52</v>
      </c>
      <c r="E22" s="2">
        <v>4</v>
      </c>
      <c r="F22" s="2">
        <v>4</v>
      </c>
      <c r="G22" s="2">
        <v>1</v>
      </c>
      <c r="H22" s="2"/>
      <c r="I22" s="2"/>
      <c r="J22" s="2"/>
      <c r="K22" s="2"/>
      <c r="L22" s="2"/>
      <c r="M22" s="2">
        <v>1</v>
      </c>
      <c r="N22" s="2"/>
      <c r="O22" s="2"/>
      <c r="P22" s="2"/>
      <c r="Q22" s="2"/>
    </row>
    <row r="23" spans="2:17" s="1" customFormat="1" ht="13.5">
      <c r="B23" s="11">
        <v>42077</v>
      </c>
      <c r="C23" s="18" t="s">
        <v>51</v>
      </c>
      <c r="D23" s="2" t="s">
        <v>57</v>
      </c>
      <c r="E23" s="2">
        <v>4</v>
      </c>
      <c r="F23" s="2">
        <v>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42084</v>
      </c>
      <c r="C24" s="2" t="s">
        <v>79</v>
      </c>
      <c r="D24" s="2" t="s">
        <v>80</v>
      </c>
      <c r="E24" s="2">
        <v>4</v>
      </c>
      <c r="F24" s="2">
        <v>4</v>
      </c>
      <c r="G24" s="2">
        <v>1</v>
      </c>
      <c r="H24" s="2"/>
      <c r="I24" s="2"/>
      <c r="J24" s="2">
        <v>1</v>
      </c>
      <c r="K24" s="2"/>
      <c r="L24" s="2">
        <v>2</v>
      </c>
      <c r="M24" s="2">
        <v>2</v>
      </c>
      <c r="N24" s="2">
        <v>1</v>
      </c>
      <c r="O24" s="2"/>
      <c r="P24" s="2"/>
      <c r="Q24" s="2"/>
    </row>
    <row r="25" spans="2:17" s="1" customFormat="1" ht="13.5">
      <c r="B25" s="11">
        <v>42084</v>
      </c>
      <c r="C25" s="2" t="s">
        <v>81</v>
      </c>
      <c r="D25" s="30" t="s">
        <v>82</v>
      </c>
      <c r="E25" s="2">
        <v>4</v>
      </c>
      <c r="F25" s="2">
        <v>3</v>
      </c>
      <c r="G25" s="2">
        <v>3</v>
      </c>
      <c r="H25" s="2"/>
      <c r="I25" s="2"/>
      <c r="J25" s="2"/>
      <c r="K25" s="2">
        <v>1</v>
      </c>
      <c r="L25" s="2">
        <v>1</v>
      </c>
      <c r="M25" s="2">
        <v>1</v>
      </c>
      <c r="N25" s="2">
        <v>1</v>
      </c>
      <c r="O25" s="2"/>
      <c r="P25" s="2"/>
      <c r="Q25" s="2"/>
    </row>
    <row r="26" spans="2:17" s="1" customFormat="1" ht="13.5">
      <c r="B26" s="11">
        <v>42091</v>
      </c>
      <c r="C26" s="2" t="s">
        <v>83</v>
      </c>
      <c r="D26" s="2" t="s">
        <v>57</v>
      </c>
      <c r="E26" s="2">
        <v>4</v>
      </c>
      <c r="F26" s="2">
        <v>3</v>
      </c>
      <c r="G26" s="2">
        <v>1</v>
      </c>
      <c r="H26" s="2"/>
      <c r="I26" s="2"/>
      <c r="J26" s="2"/>
      <c r="K26" s="2">
        <v>1</v>
      </c>
      <c r="L26" s="2"/>
      <c r="M26" s="2"/>
      <c r="N26" s="2">
        <v>1</v>
      </c>
      <c r="O26" s="2"/>
      <c r="P26" s="2"/>
      <c r="Q26" s="2"/>
    </row>
    <row r="27" spans="2:17" s="1" customFormat="1" ht="13.5">
      <c r="B27" s="11">
        <v>42091</v>
      </c>
      <c r="C27" s="2" t="s">
        <v>84</v>
      </c>
      <c r="D27" s="2" t="s">
        <v>62</v>
      </c>
      <c r="E27" s="2">
        <v>4</v>
      </c>
      <c r="F27" s="2">
        <v>1</v>
      </c>
      <c r="G27" s="2"/>
      <c r="H27" s="2"/>
      <c r="I27" s="2"/>
      <c r="J27" s="2"/>
      <c r="K27" s="2">
        <v>3</v>
      </c>
      <c r="L27" s="2"/>
      <c r="M27" s="2"/>
      <c r="N27" s="2"/>
      <c r="O27" s="2"/>
      <c r="P27" s="2"/>
      <c r="Q27" s="2"/>
    </row>
    <row r="28" spans="2:17" s="1" customFormat="1" ht="13.5">
      <c r="B28" s="11">
        <v>42105</v>
      </c>
      <c r="C28" s="2" t="s">
        <v>85</v>
      </c>
      <c r="D28" s="2" t="s">
        <v>86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</row>
    <row r="29" spans="2:17" s="1" customFormat="1" ht="13.5">
      <c r="B29" s="11">
        <v>42105</v>
      </c>
      <c r="C29" s="2" t="s">
        <v>87</v>
      </c>
      <c r="D29" s="2" t="s">
        <v>62</v>
      </c>
      <c r="E29" s="2">
        <v>4</v>
      </c>
      <c r="F29" s="2">
        <v>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42123</v>
      </c>
      <c r="C30" s="2" t="s">
        <v>36</v>
      </c>
      <c r="D30" s="2" t="s">
        <v>52</v>
      </c>
      <c r="E30" s="2">
        <v>3</v>
      </c>
      <c r="F30" s="2">
        <v>3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42133</v>
      </c>
      <c r="C31" s="18" t="s">
        <v>53</v>
      </c>
      <c r="D31" s="2" t="s">
        <v>88</v>
      </c>
      <c r="E31" s="2">
        <v>4</v>
      </c>
      <c r="F31" s="2">
        <v>4</v>
      </c>
      <c r="G31" s="2"/>
      <c r="H31" s="2"/>
      <c r="I31" s="2"/>
      <c r="J31" s="2"/>
      <c r="K31" s="2"/>
      <c r="L31" s="2"/>
      <c r="M31" s="2"/>
      <c r="N31" s="2"/>
      <c r="O31" s="2"/>
      <c r="P31" s="2">
        <v>2</v>
      </c>
      <c r="Q31" s="2"/>
    </row>
    <row r="32" spans="2:17" s="1" customFormat="1" ht="13.5">
      <c r="B32" s="11">
        <v>42133</v>
      </c>
      <c r="C32" s="2" t="s">
        <v>90</v>
      </c>
      <c r="D32" s="2" t="s">
        <v>68</v>
      </c>
      <c r="E32" s="2">
        <v>4</v>
      </c>
      <c r="F32" s="2">
        <v>4</v>
      </c>
      <c r="G32" s="2">
        <v>1</v>
      </c>
      <c r="H32" s="2">
        <v>1</v>
      </c>
      <c r="I32" s="2"/>
      <c r="J32" s="2"/>
      <c r="K32" s="2"/>
      <c r="L32" s="2"/>
      <c r="M32" s="2">
        <v>2</v>
      </c>
      <c r="N32" s="2"/>
      <c r="O32" s="2"/>
      <c r="P32" s="2"/>
      <c r="Q32" s="2"/>
    </row>
    <row r="33" spans="2:17" s="1" customFormat="1" ht="13.5">
      <c r="B33" s="11">
        <v>42134</v>
      </c>
      <c r="C33" s="2" t="s">
        <v>91</v>
      </c>
      <c r="D33" s="2" t="s">
        <v>62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42140</v>
      </c>
      <c r="C34" s="2" t="s">
        <v>85</v>
      </c>
      <c r="D34" s="2" t="s">
        <v>92</v>
      </c>
      <c r="E34" s="2">
        <v>4</v>
      </c>
      <c r="F34" s="2">
        <v>3</v>
      </c>
      <c r="G34" s="2">
        <v>1</v>
      </c>
      <c r="H34" s="2"/>
      <c r="I34" s="2"/>
      <c r="J34" s="2"/>
      <c r="K34" s="2"/>
      <c r="L34" s="2"/>
      <c r="M34" s="2">
        <v>1</v>
      </c>
      <c r="N34" s="2"/>
      <c r="O34" s="2">
        <v>1</v>
      </c>
      <c r="P34" s="2"/>
      <c r="Q34" s="2"/>
    </row>
    <row r="35" spans="2:17" s="1" customFormat="1" ht="13.5">
      <c r="B35" s="11">
        <v>42147</v>
      </c>
      <c r="C35" s="2" t="s">
        <v>36</v>
      </c>
      <c r="D35" s="2" t="s">
        <v>93</v>
      </c>
      <c r="E35" s="2">
        <v>3</v>
      </c>
      <c r="F35" s="2">
        <v>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>
        <v>42147</v>
      </c>
      <c r="C36" s="2" t="s">
        <v>83</v>
      </c>
      <c r="D36" s="2" t="s">
        <v>94</v>
      </c>
      <c r="E36" s="2">
        <v>4</v>
      </c>
      <c r="F36" s="2">
        <v>4</v>
      </c>
      <c r="G36" s="2">
        <v>2</v>
      </c>
      <c r="H36" s="2"/>
      <c r="I36" s="2"/>
      <c r="J36" s="2"/>
      <c r="K36" s="2"/>
      <c r="L36" s="2">
        <v>1</v>
      </c>
      <c r="M36" s="2"/>
      <c r="N36" s="2"/>
      <c r="O36" s="2"/>
      <c r="P36" s="2"/>
      <c r="Q36" s="2">
        <v>1</v>
      </c>
    </row>
    <row r="37" spans="2:17" s="1" customFormat="1" ht="13.5">
      <c r="B37" s="11">
        <v>42162</v>
      </c>
      <c r="C37" s="2" t="s">
        <v>95</v>
      </c>
      <c r="D37" s="2" t="s">
        <v>96</v>
      </c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/>
      <c r="M37" s="2"/>
      <c r="N37" s="2">
        <v>1</v>
      </c>
      <c r="O37" s="2"/>
      <c r="P37" s="2"/>
      <c r="Q37" s="2"/>
    </row>
    <row r="38" spans="2:17" s="1" customFormat="1" ht="13.5">
      <c r="B38" s="11">
        <v>42162</v>
      </c>
      <c r="C38" s="18" t="s">
        <v>53</v>
      </c>
      <c r="D38" s="2" t="s">
        <v>96</v>
      </c>
      <c r="E38" s="2">
        <v>3</v>
      </c>
      <c r="F38" s="2">
        <v>3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>
        <v>2</v>
      </c>
      <c r="Q38" s="2"/>
    </row>
    <row r="39" spans="2:17" s="1" customFormat="1" ht="13.5">
      <c r="B39" s="11">
        <v>42175</v>
      </c>
      <c r="C39" s="2" t="s">
        <v>97</v>
      </c>
      <c r="D39" s="2" t="s">
        <v>94</v>
      </c>
      <c r="E39" s="2">
        <v>4</v>
      </c>
      <c r="F39" s="2">
        <v>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11">
        <v>42175</v>
      </c>
      <c r="C40" s="2" t="s">
        <v>98</v>
      </c>
      <c r="D40" s="2" t="s">
        <v>99</v>
      </c>
      <c r="E40" s="2">
        <v>4</v>
      </c>
      <c r="F40" s="2">
        <v>4</v>
      </c>
      <c r="G40" s="2">
        <v>3</v>
      </c>
      <c r="H40" s="2"/>
      <c r="I40" s="2"/>
      <c r="J40" s="2"/>
      <c r="K40" s="2"/>
      <c r="L40" s="2">
        <v>2</v>
      </c>
      <c r="M40" s="2"/>
      <c r="N40" s="2">
        <v>1</v>
      </c>
      <c r="O40" s="2"/>
      <c r="P40" s="2"/>
      <c r="Q40" s="2">
        <v>1</v>
      </c>
    </row>
    <row r="41" spans="2:17" s="1" customFormat="1" ht="13.5">
      <c r="B41" s="11">
        <v>42182</v>
      </c>
      <c r="C41" s="2" t="s">
        <v>49</v>
      </c>
      <c r="D41" s="2" t="s">
        <v>34</v>
      </c>
      <c r="E41" s="2">
        <v>4</v>
      </c>
      <c r="F41" s="2">
        <v>4</v>
      </c>
      <c r="G41" s="2">
        <v>2</v>
      </c>
      <c r="H41" s="2"/>
      <c r="I41" s="2">
        <v>1</v>
      </c>
      <c r="J41" s="2"/>
      <c r="K41" s="2"/>
      <c r="L41" s="2">
        <v>2</v>
      </c>
      <c r="M41" s="2"/>
      <c r="N41" s="2"/>
      <c r="O41" s="2"/>
      <c r="P41" s="2"/>
      <c r="Q41" s="2"/>
    </row>
    <row r="42" spans="2:17" s="1" customFormat="1" ht="13.5">
      <c r="B42" s="11">
        <v>42183</v>
      </c>
      <c r="C42" s="2" t="s">
        <v>100</v>
      </c>
      <c r="D42" s="2" t="s">
        <v>101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42183</v>
      </c>
      <c r="C43" s="2" t="s">
        <v>100</v>
      </c>
      <c r="D43" s="2" t="s">
        <v>102</v>
      </c>
      <c r="E43" s="2">
        <v>4</v>
      </c>
      <c r="F43" s="2">
        <v>4</v>
      </c>
      <c r="G43" s="2">
        <v>1</v>
      </c>
      <c r="H43" s="2"/>
      <c r="I43" s="2"/>
      <c r="J43" s="2"/>
      <c r="K43" s="2"/>
      <c r="L43" s="2">
        <v>1</v>
      </c>
      <c r="M43" s="2">
        <v>2</v>
      </c>
      <c r="N43" s="2"/>
      <c r="O43" s="2"/>
      <c r="P43" s="2"/>
      <c r="Q43" s="2"/>
    </row>
    <row r="44" spans="2:17" s="1" customFormat="1" ht="13.5">
      <c r="B44" s="11">
        <v>42189</v>
      </c>
      <c r="C44" s="2" t="s">
        <v>105</v>
      </c>
      <c r="D44" s="2" t="s">
        <v>101</v>
      </c>
      <c r="E44" s="2">
        <v>3</v>
      </c>
      <c r="F44" s="2">
        <v>2</v>
      </c>
      <c r="G44" s="2"/>
      <c r="H44" s="2"/>
      <c r="I44" s="2"/>
      <c r="J44" s="2"/>
      <c r="K44" s="2">
        <v>1</v>
      </c>
      <c r="L44" s="2"/>
      <c r="M44" s="2"/>
      <c r="N44" s="2"/>
      <c r="O44" s="2"/>
      <c r="P44" s="2"/>
      <c r="Q44" s="2"/>
    </row>
    <row r="45" spans="2:17" s="1" customFormat="1" ht="13.5">
      <c r="B45" s="11">
        <v>42189</v>
      </c>
      <c r="C45" s="2" t="s">
        <v>85</v>
      </c>
      <c r="D45" s="2" t="s">
        <v>62</v>
      </c>
      <c r="E45" s="2">
        <v>3</v>
      </c>
      <c r="F45" s="2">
        <v>3</v>
      </c>
      <c r="G45" s="2">
        <v>2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11">
        <v>42197</v>
      </c>
      <c r="C46" s="2" t="s">
        <v>106</v>
      </c>
      <c r="D46" s="2" t="s">
        <v>107</v>
      </c>
      <c r="E46" s="2">
        <v>4</v>
      </c>
      <c r="F46" s="2">
        <v>4</v>
      </c>
      <c r="G46" s="2">
        <v>2</v>
      </c>
      <c r="H46" s="2">
        <v>1</v>
      </c>
      <c r="I46" s="2"/>
      <c r="J46" s="2"/>
      <c r="K46" s="2"/>
      <c r="L46" s="2">
        <v>2</v>
      </c>
      <c r="M46" s="2">
        <v>2</v>
      </c>
      <c r="N46" s="2">
        <v>2</v>
      </c>
      <c r="O46" s="2"/>
      <c r="P46" s="2"/>
      <c r="Q46" s="2"/>
    </row>
    <row r="47" spans="2:17" s="1" customFormat="1" ht="13.5">
      <c r="B47" s="11">
        <v>42197</v>
      </c>
      <c r="C47" s="2" t="s">
        <v>106</v>
      </c>
      <c r="D47" s="2" t="s">
        <v>108</v>
      </c>
      <c r="E47" s="2">
        <v>4</v>
      </c>
      <c r="F47" s="2">
        <v>4</v>
      </c>
      <c r="G47" s="2">
        <v>2</v>
      </c>
      <c r="H47" s="2"/>
      <c r="I47" s="2"/>
      <c r="J47" s="2"/>
      <c r="K47" s="2"/>
      <c r="L47" s="2"/>
      <c r="M47" s="2">
        <v>2</v>
      </c>
      <c r="N47" s="2">
        <v>1</v>
      </c>
      <c r="O47" s="2"/>
      <c r="P47" s="2"/>
      <c r="Q47" s="2"/>
    </row>
    <row r="48" spans="2:17" s="1" customFormat="1" ht="13.5">
      <c r="B48" s="11">
        <v>42203</v>
      </c>
      <c r="C48" s="2" t="s">
        <v>97</v>
      </c>
      <c r="D48" s="2" t="s">
        <v>86</v>
      </c>
      <c r="E48" s="2">
        <v>3</v>
      </c>
      <c r="F48" s="2">
        <v>3</v>
      </c>
      <c r="G48" s="2"/>
      <c r="H48" s="2">
        <v>1</v>
      </c>
      <c r="I48" s="2"/>
      <c r="J48" s="2"/>
      <c r="K48" s="2"/>
      <c r="L48" s="2">
        <v>1</v>
      </c>
      <c r="M48" s="2"/>
      <c r="N48" s="2"/>
      <c r="O48" s="2"/>
      <c r="P48" s="2"/>
      <c r="Q48" s="2">
        <v>1</v>
      </c>
    </row>
    <row r="49" spans="2:17" s="1" customFormat="1" ht="13.5">
      <c r="B49" s="11">
        <v>42203</v>
      </c>
      <c r="C49" s="2" t="s">
        <v>97</v>
      </c>
      <c r="D49" s="2" t="s">
        <v>112</v>
      </c>
      <c r="E49" s="2">
        <v>4</v>
      </c>
      <c r="F49" s="2">
        <v>4</v>
      </c>
      <c r="G49" s="2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11">
        <v>42205</v>
      </c>
      <c r="C50" s="2" t="s">
        <v>49</v>
      </c>
      <c r="D50" s="2" t="s">
        <v>113</v>
      </c>
      <c r="E50" s="2">
        <v>3</v>
      </c>
      <c r="F50" s="2">
        <v>2</v>
      </c>
      <c r="G50" s="2"/>
      <c r="H50" s="2"/>
      <c r="I50" s="2"/>
      <c r="J50" s="2"/>
      <c r="K50" s="2">
        <v>1</v>
      </c>
      <c r="L50" s="2"/>
      <c r="M50" s="2"/>
      <c r="N50" s="2"/>
      <c r="O50" s="2"/>
      <c r="P50" s="2"/>
      <c r="Q50" s="2"/>
    </row>
    <row r="51" spans="2:17" s="1" customFormat="1" ht="13.5">
      <c r="B51" s="11">
        <v>42205</v>
      </c>
      <c r="C51" s="2" t="s">
        <v>85</v>
      </c>
      <c r="D51" s="2" t="s">
        <v>94</v>
      </c>
      <c r="E51" s="2">
        <v>3</v>
      </c>
      <c r="F51" s="2">
        <v>3</v>
      </c>
      <c r="G51" s="2">
        <v>1</v>
      </c>
      <c r="H51" s="2"/>
      <c r="I51" s="2"/>
      <c r="J51" s="2"/>
      <c r="K51" s="2"/>
      <c r="L51" s="2"/>
      <c r="M51" s="2">
        <v>1</v>
      </c>
      <c r="N51" s="2"/>
      <c r="O51" s="2"/>
      <c r="P51" s="2"/>
      <c r="Q51" s="2"/>
    </row>
    <row r="52" spans="2:17" s="1" customFormat="1" ht="13.5">
      <c r="B52" s="11">
        <v>42210</v>
      </c>
      <c r="C52" s="2" t="s">
        <v>116</v>
      </c>
      <c r="D52" s="2" t="s">
        <v>115</v>
      </c>
      <c r="E52" s="2">
        <v>4</v>
      </c>
      <c r="F52" s="2">
        <v>3</v>
      </c>
      <c r="G52" s="2"/>
      <c r="H52" s="2">
        <v>1</v>
      </c>
      <c r="I52" s="2"/>
      <c r="J52" s="2"/>
      <c r="K52" s="2">
        <v>1</v>
      </c>
      <c r="L52" s="2"/>
      <c r="M52" s="2"/>
      <c r="N52" s="2"/>
      <c r="O52" s="2"/>
      <c r="P52" s="2"/>
      <c r="Q52" s="2"/>
    </row>
    <row r="53" spans="2:17" s="1" customFormat="1" ht="13.5">
      <c r="B53" s="11">
        <v>42217</v>
      </c>
      <c r="C53" s="2" t="s">
        <v>117</v>
      </c>
      <c r="D53" s="2" t="s">
        <v>112</v>
      </c>
      <c r="E53" s="2">
        <v>3</v>
      </c>
      <c r="F53" s="2">
        <v>3</v>
      </c>
      <c r="G53" s="2"/>
      <c r="H53" s="2"/>
      <c r="I53" s="2"/>
      <c r="J53" s="2"/>
      <c r="K53" s="2"/>
      <c r="L53" s="2"/>
      <c r="M53" s="2"/>
      <c r="N53" s="2"/>
      <c r="O53" s="2"/>
      <c r="P53" s="2">
        <v>1</v>
      </c>
      <c r="Q53" s="2"/>
    </row>
    <row r="54" spans="2:17" s="1" customFormat="1" ht="13.5">
      <c r="B54" s="11">
        <v>42225</v>
      </c>
      <c r="C54" s="2" t="s">
        <v>118</v>
      </c>
      <c r="D54" s="2" t="s">
        <v>119</v>
      </c>
      <c r="E54" s="2">
        <v>4</v>
      </c>
      <c r="F54" s="2">
        <v>4</v>
      </c>
      <c r="G54" s="2">
        <v>1</v>
      </c>
      <c r="H54" s="2"/>
      <c r="I54" s="2"/>
      <c r="J54" s="2"/>
      <c r="K54" s="2"/>
      <c r="L54" s="2">
        <v>1</v>
      </c>
      <c r="M54" s="2"/>
      <c r="N54" s="2"/>
      <c r="O54" s="2"/>
      <c r="P54" s="2"/>
      <c r="Q54" s="2"/>
    </row>
    <row r="55" spans="2:17" s="1" customFormat="1" ht="13.5">
      <c r="B55" s="11">
        <v>42232</v>
      </c>
      <c r="C55" s="2" t="s">
        <v>49</v>
      </c>
      <c r="D55" s="2" t="s">
        <v>120</v>
      </c>
      <c r="E55" s="2">
        <v>4</v>
      </c>
      <c r="F55" s="2">
        <v>4</v>
      </c>
      <c r="G55" s="2">
        <v>2</v>
      </c>
      <c r="H55" s="2"/>
      <c r="I55" s="2"/>
      <c r="J55" s="2"/>
      <c r="K55" s="2"/>
      <c r="L55" s="2">
        <v>1</v>
      </c>
      <c r="M55" s="2">
        <v>1</v>
      </c>
      <c r="N55" s="2"/>
      <c r="O55" s="2"/>
      <c r="P55" s="2"/>
      <c r="Q55" s="2"/>
    </row>
    <row r="56" spans="2:17" s="1" customFormat="1" ht="13.5">
      <c r="B56" s="11">
        <v>42232</v>
      </c>
      <c r="C56" s="2" t="s">
        <v>121</v>
      </c>
      <c r="D56" s="2" t="s">
        <v>94</v>
      </c>
      <c r="E56" s="2">
        <v>3</v>
      </c>
      <c r="F56" s="2">
        <v>3</v>
      </c>
      <c r="G56" s="2">
        <v>1</v>
      </c>
      <c r="H56" s="2"/>
      <c r="I56" s="2"/>
      <c r="J56" s="2"/>
      <c r="K56" s="2"/>
      <c r="L56" s="2"/>
      <c r="M56" s="2"/>
      <c r="N56" s="2"/>
      <c r="O56" s="2"/>
      <c r="P56" s="2">
        <v>1</v>
      </c>
      <c r="Q56" s="2"/>
    </row>
    <row r="57" spans="2:17" s="1" customFormat="1" ht="13.5">
      <c r="B57" s="11">
        <v>42239</v>
      </c>
      <c r="C57" s="2" t="s">
        <v>22</v>
      </c>
      <c r="D57" s="2" t="s">
        <v>68</v>
      </c>
      <c r="E57" s="2">
        <v>4</v>
      </c>
      <c r="F57" s="2">
        <v>4</v>
      </c>
      <c r="G57" s="2">
        <v>1</v>
      </c>
      <c r="H57" s="2">
        <v>1</v>
      </c>
      <c r="I57" s="2"/>
      <c r="J57" s="2"/>
      <c r="K57" s="2"/>
      <c r="L57" s="2"/>
      <c r="M57" s="2">
        <v>2</v>
      </c>
      <c r="N57" s="2"/>
      <c r="O57" s="2"/>
      <c r="P57" s="2"/>
      <c r="Q57" s="2"/>
    </row>
    <row r="58" spans="2:17" s="1" customFormat="1" ht="13.5">
      <c r="B58" s="11">
        <v>42239</v>
      </c>
      <c r="C58" s="18" t="s">
        <v>53</v>
      </c>
      <c r="D58" s="2" t="s">
        <v>123</v>
      </c>
      <c r="E58" s="2">
        <v>4</v>
      </c>
      <c r="F58" s="2">
        <v>4</v>
      </c>
      <c r="G58" s="2">
        <v>2</v>
      </c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11">
        <v>42244</v>
      </c>
      <c r="C59" s="2" t="s">
        <v>90</v>
      </c>
      <c r="D59" s="2" t="s">
        <v>124</v>
      </c>
      <c r="E59" s="2">
        <v>4</v>
      </c>
      <c r="F59" s="2">
        <v>2</v>
      </c>
      <c r="G59" s="2">
        <v>1</v>
      </c>
      <c r="H59" s="2"/>
      <c r="I59" s="2"/>
      <c r="J59" s="2"/>
      <c r="K59" s="2">
        <v>2</v>
      </c>
      <c r="L59" s="2">
        <v>2</v>
      </c>
      <c r="M59" s="2">
        <v>1</v>
      </c>
      <c r="N59" s="2"/>
      <c r="O59" s="2"/>
      <c r="P59" s="2"/>
      <c r="Q59" s="2">
        <v>1</v>
      </c>
    </row>
    <row r="60" spans="2:17" s="1" customFormat="1" ht="13.5">
      <c r="B60" s="11">
        <v>42266</v>
      </c>
      <c r="C60" s="2" t="s">
        <v>85</v>
      </c>
      <c r="D60" s="2" t="s">
        <v>126</v>
      </c>
      <c r="E60" s="2">
        <v>3</v>
      </c>
      <c r="F60" s="2">
        <v>3</v>
      </c>
      <c r="G60" s="2"/>
      <c r="H60" s="2"/>
      <c r="I60" s="2"/>
      <c r="J60" s="2">
        <v>1</v>
      </c>
      <c r="K60" s="2"/>
      <c r="L60" s="2">
        <v>1</v>
      </c>
      <c r="M60" s="2">
        <v>1</v>
      </c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父さん0618</dc:creator>
  <cp:keywords/>
  <dc:description/>
  <cp:lastModifiedBy>森　剛</cp:lastModifiedBy>
  <dcterms:created xsi:type="dcterms:W3CDTF">1997-01-08T22:48:59Z</dcterms:created>
  <dcterms:modified xsi:type="dcterms:W3CDTF">2020-09-07T02:12:07Z</dcterms:modified>
  <cp:category/>
  <cp:version/>
  <cp:contentType/>
  <cp:contentStatus/>
</cp:coreProperties>
</file>